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捐款" sheetId="1" r:id="rId1"/>
    <sheet name="支出" sheetId="2" r:id="rId2"/>
    <sheet name="实物" sheetId="3" r:id="rId3"/>
    <sheet name="资产负债表" sheetId="4" r:id="rId4"/>
    <sheet name="业务活动表" sheetId="5" r:id="rId5"/>
    <sheet name="现金流量表" sheetId="6" r:id="rId6"/>
    <sheet name="捐赠说明" sheetId="7" r:id="rId7"/>
  </sheets>
  <definedNames/>
  <calcPr fullCalcOnLoad="1"/>
</workbook>
</file>

<file path=xl/sharedStrings.xml><?xml version="1.0" encoding="utf-8"?>
<sst xmlns="http://schemas.openxmlformats.org/spreadsheetml/2006/main" count="867" uniqueCount="387">
  <si>
    <t>童蒙2014年度财务明细</t>
  </si>
  <si>
    <t>编制单位：安徽童蒙助学服务中心</t>
  </si>
  <si>
    <t>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</si>
  <si>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</si>
  <si>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</si>
  <si>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</si>
  <si>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</si>
  <si>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</si>
  <si>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</si>
  <si>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</si>
  <si>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注：此财务明细不包含捐赠人或捐赠单位，直接捐赠给学校或学生的物资、款项。</t>
  </si>
  <si>
    <t>查看所有社会捐赠名单：点此进入</t>
  </si>
  <si>
    <t>2014年度捐赠收入明细</t>
  </si>
  <si>
    <t>时间</t>
  </si>
  <si>
    <t>捐赠人</t>
  </si>
  <si>
    <t>金额（RMB元)</t>
  </si>
  <si>
    <t>类别</t>
  </si>
  <si>
    <t>备注</t>
  </si>
  <si>
    <t>刘世龙</t>
  </si>
  <si>
    <t>非限定性</t>
  </si>
  <si>
    <t>支持童蒙办公经费</t>
  </si>
  <si>
    <t>冯越、郑磊</t>
  </si>
  <si>
    <t>项瑢</t>
  </si>
  <si>
    <t>郭民生</t>
  </si>
  <si>
    <t>限定性</t>
  </si>
  <si>
    <t>定向资助学生</t>
  </si>
  <si>
    <t>美丽人生、云之梦</t>
  </si>
  <si>
    <t>王海燕</t>
  </si>
  <si>
    <t>郝锦</t>
  </si>
  <si>
    <t>程慧</t>
  </si>
  <si>
    <t>童蒙机构建设</t>
  </si>
  <si>
    <t>夏未离</t>
  </si>
  <si>
    <t>吴晓辉</t>
  </si>
  <si>
    <t>吴军</t>
  </si>
  <si>
    <t>陶桃</t>
  </si>
  <si>
    <t>冯聪玲</t>
  </si>
  <si>
    <t>童蒙公益事业</t>
  </si>
  <si>
    <t>李海光</t>
  </si>
  <si>
    <t>何爱霞</t>
  </si>
  <si>
    <t>天天向上</t>
  </si>
  <si>
    <t>合肥派克汉堡</t>
  </si>
  <si>
    <t>杜天丽</t>
  </si>
  <si>
    <t>张媛媛</t>
  </si>
  <si>
    <t>张传刚</t>
  </si>
  <si>
    <t>吴文萍</t>
  </si>
  <si>
    <t>wendy</t>
  </si>
  <si>
    <t>黄小师</t>
  </si>
  <si>
    <t>曾玲</t>
  </si>
  <si>
    <t>春天宝贝</t>
  </si>
  <si>
    <t>胡筱彦（贵人鸟）</t>
  </si>
  <si>
    <t>双易家居</t>
  </si>
  <si>
    <t>祁伟</t>
  </si>
  <si>
    <t>张晓辉</t>
  </si>
  <si>
    <t>dyf</t>
  </si>
  <si>
    <t>左西乡村教师发展</t>
  </si>
  <si>
    <t>百达</t>
  </si>
  <si>
    <t>金海霞</t>
  </si>
  <si>
    <t>孙翔</t>
  </si>
  <si>
    <t>昉筠</t>
  </si>
  <si>
    <t>唐元</t>
  </si>
  <si>
    <t>施海生</t>
  </si>
  <si>
    <t>马云峰</t>
  </si>
  <si>
    <t>亮月星</t>
  </si>
  <si>
    <t>董萍</t>
  </si>
  <si>
    <t>王伟娟</t>
  </si>
  <si>
    <t>席铭梓合家随喜</t>
  </si>
  <si>
    <t>郭亦心</t>
  </si>
  <si>
    <t>何俊</t>
  </si>
  <si>
    <t>安徽蓝鼎环保</t>
  </si>
  <si>
    <t>陈国庆</t>
  </si>
  <si>
    <t>杨海燕</t>
  </si>
  <si>
    <t>罗萍，apple</t>
  </si>
  <si>
    <t>米人</t>
  </si>
  <si>
    <t>汪涛</t>
  </si>
  <si>
    <t>射雕英雄</t>
  </si>
  <si>
    <t>天长市久诚电子厂</t>
  </si>
  <si>
    <t>郑骥扬</t>
  </si>
  <si>
    <t>姚群芳</t>
  </si>
  <si>
    <t>wendy，吴红</t>
  </si>
  <si>
    <t>张丽华</t>
  </si>
  <si>
    <t>王静怡</t>
  </si>
  <si>
    <t>姜名松</t>
  </si>
  <si>
    <t>王涛</t>
  </si>
  <si>
    <t>毛文毅</t>
  </si>
  <si>
    <t>陈皖生</t>
  </si>
  <si>
    <t>韩素君</t>
  </si>
  <si>
    <t>张扬</t>
  </si>
  <si>
    <t>储丽华</t>
  </si>
  <si>
    <t>蔡小红</t>
  </si>
  <si>
    <t>万诚达新型材料</t>
  </si>
  <si>
    <t>谢文飞</t>
  </si>
  <si>
    <t>世清太极</t>
  </si>
  <si>
    <t>周斐</t>
  </si>
  <si>
    <t>王德光</t>
  </si>
  <si>
    <t>汪婷</t>
  </si>
  <si>
    <t>陈婧</t>
  </si>
  <si>
    <t>三联学院04届法律一班</t>
  </si>
  <si>
    <t>安徽安迪汽车有限公司</t>
  </si>
  <si>
    <t>吴红</t>
  </si>
  <si>
    <t>各项捐赠累计：</t>
  </si>
  <si>
    <t>其中：  限定性</t>
  </si>
  <si>
    <t>2014年度支出明细</t>
  </si>
  <si>
    <t>日期</t>
  </si>
  <si>
    <t>摘要</t>
  </si>
  <si>
    <t>金额</t>
  </si>
  <si>
    <t>快递文具用品费用（长岭、蔡畈小学）</t>
  </si>
  <si>
    <t>国学文化推广项目期末考核（毛河）</t>
  </si>
  <si>
    <t>定向资助学生压岁钱（舒航、杨忠勇）</t>
  </si>
  <si>
    <t>办公场所房租（12、1、2）</t>
  </si>
  <si>
    <t>十二月份办公网络、电话费用</t>
  </si>
  <si>
    <t>元月份项目工作人员及实习生补助</t>
  </si>
  <si>
    <t>元月份办公网络、电话费用</t>
  </si>
  <si>
    <t>二月份项目工作人员及实习生补助</t>
  </si>
  <si>
    <t>2014春季学期资助款发放（金寨燕子河地区）</t>
  </si>
  <si>
    <t>国学项目回访、资助款发放路费</t>
  </si>
  <si>
    <t>2014春季学期资助款发放（霍山太阳地区）</t>
  </si>
  <si>
    <t>松林小学学生教辅资料费</t>
  </si>
  <si>
    <t>山区走访、资助款发放路费</t>
  </si>
  <si>
    <t>办公网络移机</t>
  </si>
  <si>
    <t>二月份办公网络、电话费用</t>
  </si>
  <si>
    <t>办公场地房租（3、4、5）</t>
  </si>
  <si>
    <t>银行结息</t>
  </si>
  <si>
    <t>对公账号年费</t>
  </si>
  <si>
    <t>办公白板</t>
  </si>
  <si>
    <t>三月份项目工作人员及实习生补助</t>
  </si>
  <si>
    <t>三月份办公网络、电话费用</t>
  </si>
  <si>
    <t>2014春季学期资助款发放（金寨长岭区域）</t>
  </si>
  <si>
    <t>10-11日金寨蔡畈毛河长岭回访路费</t>
  </si>
  <si>
    <t>24-25日新桥小学、撞畈小学活动路费</t>
  </si>
  <si>
    <t>左西乡村教师发展生活补助款发放</t>
  </si>
  <si>
    <t>四月份项目工作人员及实习生补助</t>
  </si>
  <si>
    <t>山区走访回访、助学活动路费</t>
  </si>
  <si>
    <t>四月份办公网络、电话费用</t>
  </si>
  <si>
    <t>2014春季学期资助款发放（金寨方坪）</t>
  </si>
  <si>
    <t>五月份项目工作人员及实习生补助</t>
  </si>
  <si>
    <t>支付场地季度租金（6、7、8）</t>
  </si>
  <si>
    <t>国学经典诵读奖品（文具）</t>
  </si>
  <si>
    <t>19日、20日项目回访路费</t>
  </si>
  <si>
    <t>五月份办公网络、电话费用</t>
  </si>
  <si>
    <t>28-29日山区小学及困难学生家庭走访</t>
  </si>
  <si>
    <t>六月份项目工作人员及实习生补助</t>
  </si>
  <si>
    <t>六月份办公网络、电话费用</t>
  </si>
  <si>
    <t>七月份项目工作人员及实习生补助</t>
  </si>
  <si>
    <t>国学经典教材订购</t>
  </si>
  <si>
    <t>七月份办公网络、电话费用</t>
  </si>
  <si>
    <t>明信片定制</t>
  </si>
  <si>
    <t>山区困难学生家庭走访</t>
  </si>
  <si>
    <t>支教老师住宿</t>
  </si>
  <si>
    <t>送支教老师去山区小学路费</t>
  </si>
  <si>
    <t>八月份项目工作人员及实习生补助</t>
  </si>
  <si>
    <t>快递费（贵州登晒小学）</t>
  </si>
  <si>
    <t>国学启蒙相关书籍订购</t>
  </si>
  <si>
    <t>秋季学期定向资助款发放（金寨方坪等24名）</t>
  </si>
  <si>
    <t>发放资助款路费（方坪）</t>
  </si>
  <si>
    <t>支付办公场地季度租金（09、10、11）</t>
  </si>
  <si>
    <t>八月份办公网络、电话费用</t>
  </si>
  <si>
    <t>秋季学期定向资助款发放（金寨长岭蔡畈等26名）</t>
  </si>
  <si>
    <t>邮寄图书至贵州岑母小学</t>
  </si>
  <si>
    <t>秋季学期定向资助款发放（太阳及贵州黎平15名）</t>
  </si>
  <si>
    <t>左西乡村教师发展九月份生活补助发放</t>
  </si>
  <si>
    <t>九月份项目工作人员及实习生补助</t>
  </si>
  <si>
    <t>秋季学期定向资助款发放（金寨燕子河区域14名）</t>
  </si>
  <si>
    <t>项目回访路费</t>
  </si>
  <si>
    <t>九月份办公网络、电话费用</t>
  </si>
  <si>
    <t>左西乡村教师发展十月份生活补助发放</t>
  </si>
  <si>
    <t>十月份项目工作人员及实习生补助</t>
  </si>
  <si>
    <t>定向资助款发放（5名）</t>
  </si>
  <si>
    <t>十月份办公网络、电话费用</t>
  </si>
  <si>
    <t>左西乡村教师发展十一月份生活补助发放</t>
  </si>
  <si>
    <t>十一月份项目工作人员及实习生补助</t>
  </si>
  <si>
    <t>支付办公场地季度租金（12、01、02）</t>
  </si>
  <si>
    <t>山区小学回访</t>
  </si>
  <si>
    <t>十一月份办公网络、电话费用</t>
  </si>
  <si>
    <t>十二月份项目工作人员及实习生补助</t>
  </si>
  <si>
    <t>各项支出累计：</t>
  </si>
  <si>
    <t>童蒙助学中心接收实物捐赠记录</t>
  </si>
  <si>
    <t>捐赠名称</t>
  </si>
  <si>
    <t>入库数</t>
  </si>
  <si>
    <t>入库时间</t>
  </si>
  <si>
    <t>出库数</t>
  </si>
  <si>
    <t>出库时间</t>
  </si>
  <si>
    <t>库存</t>
  </si>
  <si>
    <t>说明</t>
  </si>
  <si>
    <t>童蒙网站建设</t>
  </si>
  <si>
    <t>隐之尘中</t>
  </si>
  <si>
    <t>网站设计维护、长期</t>
  </si>
  <si>
    <t>捐赠明细</t>
  </si>
  <si>
    <t>传真机（旧）</t>
  </si>
  <si>
    <t>蒋立</t>
  </si>
  <si>
    <t>1台</t>
  </si>
  <si>
    <t>损坏丢弃</t>
  </si>
  <si>
    <t>中心网站建设(网页设计，域名和空间年费)</t>
  </si>
  <si>
    <t>办公场所</t>
  </si>
  <si>
    <t>娄程</t>
  </si>
  <si>
    <t>免租一年</t>
  </si>
  <si>
    <t>好心情（蒋立）</t>
  </si>
  <si>
    <t>传真机1台</t>
  </si>
  <si>
    <t>童蒙LOGO</t>
  </si>
  <si>
    <t>陈木栋</t>
  </si>
  <si>
    <t>永久使用</t>
  </si>
  <si>
    <t>（匿名）</t>
  </si>
  <si>
    <t>中心办公场所2012年3月9日-2013年3月8日</t>
  </si>
  <si>
    <t>免一年房租</t>
  </si>
  <si>
    <t>茶几（旧）</t>
  </si>
  <si>
    <t>安徽省人才市场</t>
  </si>
  <si>
    <t>1张</t>
  </si>
  <si>
    <t>免费设计徽标（LOGO)</t>
  </si>
  <si>
    <t>办公桌（旧）</t>
  </si>
  <si>
    <t>2张</t>
  </si>
  <si>
    <t>办公正常使用</t>
  </si>
  <si>
    <t>茶几1张、办公桌2张、椅子6张</t>
  </si>
  <si>
    <t>椅子（旧）</t>
  </si>
  <si>
    <t>6张</t>
  </si>
  <si>
    <t>童蒙徽章</t>
  </si>
  <si>
    <t>草莓鼠</t>
  </si>
  <si>
    <t>40枚</t>
  </si>
  <si>
    <t>正常使用</t>
  </si>
  <si>
    <t>童蒙网络维护，网站域名、空间年费</t>
  </si>
  <si>
    <t>2013年度</t>
  </si>
  <si>
    <t>台式电脑（旧）</t>
  </si>
  <si>
    <t>一诺老爸</t>
  </si>
  <si>
    <t>童蒙徽章40枚</t>
  </si>
  <si>
    <t>课外书</t>
  </si>
  <si>
    <t>微博网友，王奕卓</t>
  </si>
  <si>
    <t>11本</t>
  </si>
  <si>
    <t>毛河中心小学</t>
  </si>
  <si>
    <t>图书室</t>
  </si>
  <si>
    <t>国学经典诵读</t>
  </si>
  <si>
    <t>毛河、松林、蔡畈小学</t>
  </si>
  <si>
    <t>办公电脑一台（台式）</t>
  </si>
  <si>
    <t>太和县桑营镇安心留守学生托辅中心</t>
  </si>
  <si>
    <t>快递</t>
  </si>
  <si>
    <t>蔡畈小学</t>
  </si>
  <si>
    <t>直接发放</t>
  </si>
  <si>
    <t>国学经典诵读材料167本</t>
  </si>
  <si>
    <t>小学生课外书11本</t>
  </si>
  <si>
    <t>登晒小学</t>
  </si>
  <si>
    <t>国学经典诵读材料1000本（印刷品）</t>
  </si>
  <si>
    <t>岑母小学</t>
  </si>
  <si>
    <t>邮寄</t>
  </si>
  <si>
    <r>
      <t>注：</t>
    </r>
    <r>
      <rPr>
        <sz val="12"/>
        <color indexed="10"/>
        <rFont val="宋体"/>
        <family val="0"/>
      </rPr>
      <t>捐赠人直接或转交给学校、学生的物品，在此不作录入。</t>
    </r>
  </si>
  <si>
    <t>资产负债表</t>
  </si>
  <si>
    <t>资 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</si>
  <si>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</si>
  <si>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</si>
  <si>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</si>
  <si>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</si>
  <si>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</si>
  <si>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</si>
  <si>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</si>
  <si>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</si>
  <si>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</si>
  <si>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</si>
  <si>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</si>
  <si>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</si>
  <si>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 xml:space="preserve">  预付账款</t>
  </si>
  <si>
    <t xml:space="preserve">  应交税金</t>
  </si>
  <si>
    <t xml:space="preserve">  存  货</t>
  </si>
  <si>
    <t xml:space="preserve">  预收账款</t>
  </si>
  <si>
    <t xml:space="preserve">  待摊费用</t>
  </si>
  <si>
    <t xml:space="preserve">  预提费用</t>
  </si>
  <si>
    <t xml:space="preserve">  一年内到期的长期债权投资</t>
  </si>
  <si>
    <t xml:space="preserve">  预计负债</t>
  </si>
  <si>
    <t xml:space="preserve">  其他流动资产</t>
  </si>
  <si>
    <t xml:space="preserve">  一年内到期的长期负债</t>
  </si>
  <si>
    <t xml:space="preserve">    流动资产合计</t>
  </si>
  <si>
    <t xml:space="preserve">  其他流动负债</t>
  </si>
  <si>
    <t xml:space="preserve">    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</si>
  <si>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</si>
  <si>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</si>
  <si>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</si>
  <si>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</si>
  <si>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</si>
  <si>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  长期投资合计</t>
  </si>
  <si>
    <t xml:space="preserve">  长期应付款</t>
  </si>
  <si>
    <t xml:space="preserve">  其他长期负债</t>
  </si>
  <si>
    <t>固定资产：</t>
  </si>
  <si>
    <t xml:space="preserve">    长期负债合计</t>
  </si>
  <si>
    <t xml:space="preserve">  固定资产原价</t>
  </si>
  <si>
    <t xml:space="preserve">  减：累计折旧</t>
  </si>
  <si>
    <t>受托代理负债：</t>
  </si>
  <si>
    <t xml:space="preserve">  固定资产净值</t>
  </si>
  <si>
    <t xml:space="preserve">  受托代理负债</t>
  </si>
  <si>
    <t xml:space="preserve">  在建工程</t>
  </si>
  <si>
    <t xml:space="preserve">    负债合计</t>
  </si>
  <si>
    <t xml:space="preserve">  文物文化资产</t>
  </si>
  <si>
    <t xml:space="preserve">  固定资产清理</t>
  </si>
  <si>
    <t xml:space="preserve">    固定资产合计</t>
  </si>
  <si>
    <t>无形资产：</t>
  </si>
  <si>
    <t xml:space="preserve">  无形资产</t>
  </si>
  <si>
    <t>净资产：</t>
  </si>
  <si>
    <t xml:space="preserve">  非限定性净资产</t>
  </si>
  <si>
    <t>受托代理资产：</t>
  </si>
  <si>
    <t xml:space="preserve">  限定性净资产</t>
  </si>
  <si>
    <t xml:space="preserve">  受托代理资产</t>
  </si>
  <si>
    <t xml:space="preserve">    净资产合计</t>
  </si>
  <si>
    <t>资产总计</t>
  </si>
  <si>
    <t xml:space="preserve">   负债和净资产总计</t>
  </si>
  <si>
    <t xml:space="preserve">会计主管：陈  涛        会计：项瑢        出纳：储丽华        制表：蔡小红          </t>
  </si>
  <si>
    <t>业务活动表</t>
  </si>
  <si>
    <t>项  目</t>
  </si>
  <si>
    <t>上年末数</t>
  </si>
  <si>
    <t>本年累计数</t>
  </si>
  <si>
    <t>合计</t>
  </si>
  <si>
    <t>一、收  入</t>
  </si>
  <si>
    <t xml:space="preserve">   其中：捐赠收入</t>
  </si>
  <si>
    <t xml:space="preserve">        提供服务收入</t>
  </si>
  <si>
    <t xml:space="preserve">        商品销售收入</t>
  </si>
  <si>
    <t xml:space="preserve">        政府补助收入</t>
  </si>
  <si>
    <t xml:space="preserve">        投资收益</t>
  </si>
  <si>
    <t xml:space="preserve">   其他收入</t>
  </si>
  <si>
    <t>收入合计</t>
  </si>
  <si>
    <t>二、费  用</t>
  </si>
  <si>
    <t>（一）业务活动成本</t>
  </si>
  <si>
    <t xml:space="preserve">  助学信息平台</t>
  </si>
  <si>
    <t xml:space="preserve">  定向资助学生</t>
  </si>
  <si>
    <t xml:space="preserve">  左西乡村教师发展</t>
  </si>
  <si>
    <t xml:space="preserve">  童蒙国学经典诵读</t>
  </si>
  <si>
    <t xml:space="preserve">  公益助学（捐赠支出）</t>
  </si>
  <si>
    <t xml:space="preserve">  公益助学（活动支出）</t>
  </si>
  <si>
    <t xml:space="preserve">  其他支出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</si>
  <si>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</si>
  <si>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</si>
  <si>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</si>
  <si>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</si>
  <si>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</si>
  <si>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</si>
  <si>
    <t xml:space="preserve">     加：年初资产净额</t>
  </si>
  <si>
    <t xml:space="preserve">        其他转入</t>
  </si>
  <si>
    <t>五、可供使用资产净额</t>
  </si>
  <si>
    <t>现金流量表</t>
  </si>
  <si>
    <t>编制单位：安徽童蒙助学服务中心          2014年12月31日                       单位：元</t>
  </si>
  <si>
    <t>金  额</t>
  </si>
  <si>
    <t>一、业务活动产生的现金流量：</t>
  </si>
  <si>
    <t xml:space="preserve">      接受捐赠收到的现金</t>
  </si>
  <si>
    <t xml:space="preserve">      收取会费收到的现金</t>
  </si>
  <si>
    <t xml:space="preserve">      提供服务收到的现金</t>
  </si>
  <si>
    <t xml:space="preserve">      销售商品收到的现金</t>
  </si>
  <si>
    <t xml:space="preserve">      政府补助收到的现金</t>
  </si>
  <si>
    <t xml:space="preserve">      收到的其他与业务活动有关的现金</t>
  </si>
  <si>
    <t xml:space="preserve">                          现金流入小计</t>
  </si>
  <si>
    <t xml:space="preserve">      提供捐赠或者资助支付的现金</t>
  </si>
  <si>
    <t xml:space="preserve">      支付给员工以及为员工支付的现金</t>
  </si>
  <si>
    <t xml:space="preserve">      购买商品、接受服务支付的现金</t>
  </si>
  <si>
    <t xml:space="preserve">      支付的其他与业务活动有关的现金</t>
  </si>
  <si>
    <t xml:space="preserve">                          现金流出小计</t>
  </si>
  <si>
    <t>业务活动产生的现金流量净额</t>
  </si>
  <si>
    <t>二、投资活动产生的现金流量：</t>
  </si>
  <si>
    <t xml:space="preserve">      收回投资所收到的现金 </t>
  </si>
  <si>
    <t xml:space="preserve">      取得投资收益所收到的现金</t>
  </si>
  <si>
    <t xml:space="preserve">      处置固定资产和无形资产所收回的现金</t>
  </si>
  <si>
    <t xml:space="preserve">      收到的其他与投资活动有关的现金</t>
  </si>
  <si>
    <t xml:space="preserve">      购建固定资产和无形资产所支付的现金</t>
  </si>
  <si>
    <t xml:space="preserve">      对外投资所支付的现金</t>
  </si>
  <si>
    <t xml:space="preserve">      支付的其他与投资活动有关的现金</t>
  </si>
  <si>
    <t>投资活动产生的现金流量净额</t>
  </si>
  <si>
    <t>三、筹资活动产生的现金流量：</t>
  </si>
  <si>
    <t xml:space="preserve">      借款所收到的现金</t>
  </si>
  <si>
    <t xml:space="preserve">      收到的其他与筹资活动有关的现金</t>
  </si>
  <si>
    <t xml:space="preserve">      偿还借款所支付的现金</t>
  </si>
  <si>
    <t xml:space="preserve">      偿付利息所支付的现金</t>
  </si>
  <si>
    <t xml:space="preserve">      支付的其他与筹资活动有关的现金</t>
  </si>
  <si>
    <t>筹资活动产生的现金流量净额</t>
  </si>
  <si>
    <t>四、汇率变动对现金的影响额</t>
  </si>
  <si>
    <t>五、现金及现金等价物净增加额</t>
  </si>
  <si>
    <t>安徽童蒙助学服务中心</t>
  </si>
  <si>
    <t>捐 赠 说 明</t>
  </si>
  <si>
    <t>捐赠方向</t>
  </si>
  <si>
    <r>
      <t>公益助学：</t>
    </r>
    <r>
      <rPr>
        <sz val="12"/>
        <color indexed="8"/>
        <rFont val="宋体"/>
        <family val="0"/>
      </rPr>
      <t>用于乡村教学条件改善、支教项目、教师生活补助、学生定向资助。</t>
    </r>
  </si>
  <si>
    <r>
      <t>国学项目：</t>
    </r>
    <r>
      <rPr>
        <sz val="12"/>
        <color indexed="8"/>
        <rFont val="宋体"/>
        <family val="0"/>
      </rPr>
      <t>用于国学经典诵读项目，推广优秀传统文化，提高学生国学文化素养。</t>
    </r>
  </si>
  <si>
    <r>
      <t>童蒙机构建设：</t>
    </r>
    <r>
      <rPr>
        <sz val="12"/>
        <color indexed="8"/>
        <rFont val="宋体"/>
        <family val="0"/>
      </rPr>
      <t>非限定性款项，用于山区走访回访、工作人员与志愿者生活补助、办公场地房租及网络通信等费用。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</si>
  <si>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</si>
  <si>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</si>
  <si>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</si>
  <si>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</si>
  <si>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网址：http//:www.tongmengcn.com      </t>
  </si>
  <si>
    <t>博客：blog.sina.com.cn/tongmengcn</t>
  </si>
  <si>
    <t>邮箱：tongmengcn@126.com</t>
  </si>
  <si>
    <t>电话：133 4929 8460（传真0551-62915394）</t>
  </si>
  <si>
    <t>QQ群：176646465</t>
  </si>
  <si>
    <t>地址：安徽合肥市徽州大道与方兴大道交汇处以南滨湖时代广场10#3106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</si>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</sst>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</numFmts>
  <fonts count="23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2"/>
      <color indexed="12"/>
      <name val="宋体"/>
      <family val="0"/>
    </font>
    <font>
      <b/>
      <sz val="12"/>
      <color indexed="12"/>
      <name val="宋体"/>
      <family val="0"/>
    </font>
    <font>
      <b/>
      <sz val="20"/>
      <color indexed="8"/>
      <name val="楷体_GB2312"/>
      <family val="3"/>
    </font>
    <font>
      <b/>
      <sz val="12"/>
      <color indexed="10"/>
      <name val="宋体"/>
      <family val="0"/>
    </font>
    <font>
      <b/>
      <sz val="20"/>
      <color indexed="10"/>
      <name val="楷体_GB2312"/>
      <family val="3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22"/>
      <color indexed="8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 vertical="center"/>
      <protection/>
    </xf>
    <xf numFmtId="43" fontId="0" fillId="0" borderId="0" applyFont="0" applyFill="0" applyBorder="0" applyAlignment="0" applyProtection="0"/>
    <xf numFmtId="0" fontId="21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 vertical="center"/>
      <protection/>
    </xf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</cellStyleXfs>
  <cellXfs count="1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24" applyFont="1" applyAlignment="1">
      <alignment horizontal="center"/>
      <protection/>
    </xf>
    <xf numFmtId="0" fontId="0" fillId="0" borderId="0" xfId="24">
      <alignment/>
      <protection/>
    </xf>
    <xf numFmtId="0" fontId="7" fillId="0" borderId="0" xfId="24" applyFont="1" applyBorder="1" applyAlignment="1">
      <alignment horizontal="center"/>
      <protection/>
    </xf>
    <xf numFmtId="0" fontId="6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0" fontId="0" fillId="0" borderId="0" xfId="24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31" fontId="0" fillId="0" borderId="0" xfId="24" applyNumberFormat="1" applyFont="1" applyBorder="1" applyAlignment="1">
      <alignment horizontal="center" vertical="center"/>
      <protection/>
    </xf>
    <xf numFmtId="0" fontId="8" fillId="0" borderId="1" xfId="28" applyFont="1" applyBorder="1" applyAlignment="1">
      <alignment horizontal="center" vertical="top" wrapText="1"/>
      <protection/>
    </xf>
    <xf numFmtId="0" fontId="8" fillId="0" borderId="1" xfId="28" applyFont="1" applyBorder="1" applyAlignment="1">
      <alignment horizontal="justify" vertical="top" wrapText="1"/>
      <protection/>
    </xf>
    <xf numFmtId="176" fontId="8" fillId="0" borderId="1" xfId="28" applyNumberFormat="1" applyFont="1" applyBorder="1" applyAlignment="1">
      <alignment horizontal="right" vertical="top" wrapText="1"/>
      <protection/>
    </xf>
    <xf numFmtId="0" fontId="7" fillId="0" borderId="0" xfId="0" applyFont="1" applyAlignment="1">
      <alignment vertical="center"/>
    </xf>
    <xf numFmtId="0" fontId="3" fillId="0" borderId="0" xfId="24" applyFont="1" applyBorder="1" applyAlignment="1">
      <alignment horizontal="center"/>
      <protection/>
    </xf>
    <xf numFmtId="0" fontId="7" fillId="0" borderId="0" xfId="24" applyFont="1" applyBorder="1" applyAlignment="1">
      <alignment horizontal="left"/>
      <protection/>
    </xf>
    <xf numFmtId="31" fontId="9" fillId="0" borderId="0" xfId="24" applyNumberFormat="1" applyFont="1" applyBorder="1" applyAlignment="1">
      <alignment horizontal="center" vertical="center"/>
      <protection/>
    </xf>
    <xf numFmtId="31" fontId="7" fillId="0" borderId="0" xfId="24" applyNumberFormat="1" applyFont="1" applyBorder="1" applyAlignment="1">
      <alignment vertical="center"/>
      <protection/>
    </xf>
    <xf numFmtId="0" fontId="7" fillId="0" borderId="2" xfId="24" applyFont="1" applyBorder="1" applyAlignment="1">
      <alignment horizontal="right" vertical="center"/>
      <protection/>
    </xf>
    <xf numFmtId="0" fontId="8" fillId="0" borderId="3" xfId="26" applyFont="1" applyBorder="1" applyAlignment="1">
      <alignment horizontal="center" vertical="center" wrapText="1"/>
      <protection/>
    </xf>
    <xf numFmtId="0" fontId="8" fillId="0" borderId="3" xfId="0" applyFont="1" applyBorder="1" applyAlignment="1">
      <alignment horizontal="center" vertical="center" wrapText="1"/>
    </xf>
    <xf numFmtId="0" fontId="8" fillId="0" borderId="3" xfId="26" applyFont="1" applyBorder="1" applyAlignment="1">
      <alignment horizontal="justify" vertical="top" wrapText="1"/>
      <protection/>
    </xf>
    <xf numFmtId="177" fontId="8" fillId="0" borderId="3" xfId="26" applyNumberFormat="1" applyFont="1" applyBorder="1" applyAlignment="1">
      <alignment horizontal="justify" vertical="top" wrapText="1"/>
      <protection/>
    </xf>
    <xf numFmtId="176" fontId="7" fillId="0" borderId="3" xfId="25" applyNumberFormat="1" applyFont="1" applyBorder="1" applyAlignment="1">
      <alignment horizontal="right"/>
      <protection/>
    </xf>
    <xf numFmtId="176" fontId="7" fillId="0" borderId="3" xfId="27" applyNumberFormat="1" applyFont="1" applyBorder="1" applyAlignment="1">
      <alignment horizontal="right"/>
      <protection/>
    </xf>
    <xf numFmtId="176" fontId="8" fillId="0" borderId="3" xfId="26" applyNumberFormat="1" applyFont="1" applyBorder="1" applyAlignment="1">
      <alignment horizontal="right" vertical="top" wrapText="1"/>
      <protection/>
    </xf>
    <xf numFmtId="0" fontId="8" fillId="0" borderId="3" xfId="26" applyFont="1" applyBorder="1" applyAlignment="1">
      <alignment horizontal="center" vertical="top" wrapText="1"/>
      <protection/>
    </xf>
    <xf numFmtId="0" fontId="7" fillId="0" borderId="3" xfId="26" applyFont="1" applyBorder="1" applyAlignment="1">
      <alignment horizontal="justify" vertical="top" wrapText="1"/>
      <protection/>
    </xf>
    <xf numFmtId="176" fontId="7" fillId="0" borderId="3" xfId="25" applyNumberFormat="1" applyFont="1" applyBorder="1" applyAlignment="1">
      <alignment/>
      <protection/>
    </xf>
    <xf numFmtId="176" fontId="7" fillId="0" borderId="4" xfId="25" applyNumberFormat="1" applyFont="1" applyBorder="1" applyAlignment="1">
      <alignment/>
      <protection/>
    </xf>
    <xf numFmtId="176" fontId="7" fillId="0" borderId="3" xfId="27" applyNumberFormat="1" applyFont="1" applyBorder="1" applyAlignment="1">
      <alignment/>
      <protection/>
    </xf>
    <xf numFmtId="176" fontId="7" fillId="0" borderId="5" xfId="25" applyNumberFormat="1" applyFont="1" applyBorder="1" applyAlignment="1">
      <alignment/>
      <protection/>
    </xf>
    <xf numFmtId="176" fontId="7" fillId="0" borderId="6" xfId="25" applyNumberFormat="1" applyFont="1" applyBorder="1" applyAlignment="1">
      <alignment/>
      <protection/>
    </xf>
    <xf numFmtId="176" fontId="7" fillId="0" borderId="7" xfId="27" applyNumberFormat="1" applyFont="1" applyBorder="1" applyAlignment="1">
      <alignment/>
      <protection/>
    </xf>
    <xf numFmtId="176" fontId="7" fillId="0" borderId="8" xfId="25" applyNumberFormat="1" applyFont="1" applyBorder="1" applyAlignment="1">
      <alignment/>
      <protection/>
    </xf>
    <xf numFmtId="176" fontId="7" fillId="0" borderId="1" xfId="0" applyNumberFormat="1" applyFont="1" applyFill="1" applyBorder="1" applyAlignment="1">
      <alignment vertical="center"/>
    </xf>
    <xf numFmtId="176" fontId="7" fillId="0" borderId="9" xfId="27" applyNumberFormat="1" applyFont="1" applyBorder="1" applyAlignment="1">
      <alignment/>
      <protection/>
    </xf>
    <xf numFmtId="176" fontId="7" fillId="0" borderId="0" xfId="0" applyNumberFormat="1" applyFont="1" applyFill="1" applyAlignment="1">
      <alignment vertical="center"/>
    </xf>
    <xf numFmtId="176" fontId="8" fillId="0" borderId="3" xfId="26" applyNumberFormat="1" applyFont="1" applyBorder="1" applyAlignment="1">
      <alignment vertical="top" wrapText="1"/>
      <protection/>
    </xf>
    <xf numFmtId="176" fontId="7" fillId="2" borderId="1" xfId="0" applyNumberFormat="1" applyFont="1" applyFill="1" applyBorder="1" applyAlignment="1">
      <alignment/>
    </xf>
    <xf numFmtId="176" fontId="8" fillId="0" borderId="1" xfId="20" applyNumberFormat="1" applyFont="1" applyBorder="1" applyAlignment="1">
      <alignment vertical="center" wrapText="1"/>
      <protection/>
    </xf>
    <xf numFmtId="176" fontId="8" fillId="0" borderId="1" xfId="26" applyNumberFormat="1" applyFont="1" applyBorder="1" applyAlignment="1">
      <alignment vertical="center" wrapText="1"/>
      <protection/>
    </xf>
    <xf numFmtId="176" fontId="8" fillId="0" borderId="1" xfId="26" applyNumberFormat="1" applyFont="1" applyBorder="1" applyAlignment="1">
      <alignment horizontal="justify" vertical="top" wrapText="1"/>
      <protection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0" fontId="10" fillId="0" borderId="0" xfId="0" applyFont="1" applyAlignment="1">
      <alignment horizontal="right" vertical="center"/>
    </xf>
    <xf numFmtId="177" fontId="11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24" applyAlignment="1">
      <alignment horizontal="center"/>
      <protection/>
    </xf>
    <xf numFmtId="31" fontId="7" fillId="0" borderId="0" xfId="24" applyNumberFormat="1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right" vertical="center"/>
      <protection/>
    </xf>
    <xf numFmtId="0" fontId="8" fillId="0" borderId="1" xfId="20" applyFont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justify" vertical="center" wrapText="1"/>
      <protection/>
    </xf>
    <xf numFmtId="178" fontId="8" fillId="0" borderId="1" xfId="20" applyNumberFormat="1" applyFont="1" applyFill="1" applyBorder="1" applyAlignment="1">
      <alignment horizontal="justify" vertical="center" wrapText="1"/>
      <protection/>
    </xf>
    <xf numFmtId="178" fontId="7" fillId="0" borderId="1" xfId="0" applyNumberFormat="1" applyFont="1" applyFill="1" applyBorder="1" applyAlignment="1">
      <alignment vertical="center"/>
    </xf>
    <xf numFmtId="176" fontId="8" fillId="0" borderId="1" xfId="20" applyNumberFormat="1" applyFont="1" applyBorder="1" applyAlignment="1">
      <alignment horizontal="justify" vertical="center" wrapText="1"/>
      <protection/>
    </xf>
    <xf numFmtId="176" fontId="7" fillId="0" borderId="1" xfId="0" applyNumberFormat="1" applyFont="1" applyBorder="1" applyAlignment="1">
      <alignment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8" fillId="0" borderId="1" xfId="20" applyNumberFormat="1" applyFont="1" applyFill="1" applyBorder="1" applyAlignment="1">
      <alignment horizontal="right" vertical="center" wrapText="1"/>
      <protection/>
    </xf>
    <xf numFmtId="0" fontId="7" fillId="0" borderId="1" xfId="0" applyFont="1" applyBorder="1" applyAlignment="1">
      <alignment vertical="center"/>
    </xf>
    <xf numFmtId="176" fontId="7" fillId="0" borderId="1" xfId="0" applyNumberFormat="1" applyFont="1" applyBorder="1" applyAlignment="1">
      <alignment horizontal="right" vertical="center"/>
    </xf>
    <xf numFmtId="0" fontId="7" fillId="0" borderId="1" xfId="20" applyFont="1" applyBorder="1" applyAlignment="1">
      <alignment horizontal="justify" vertical="center" wrapText="1"/>
      <protection/>
    </xf>
    <xf numFmtId="176" fontId="8" fillId="0" borderId="1" xfId="20" applyNumberFormat="1" applyFont="1" applyBorder="1" applyAlignment="1">
      <alignment horizontal="right" vertical="center" wrapText="1"/>
      <protection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31" fontId="6" fillId="0" borderId="1" xfId="0" applyNumberFormat="1" applyFont="1" applyBorder="1" applyAlignment="1">
      <alignment horizontal="center" vertical="center"/>
    </xf>
    <xf numFmtId="31" fontId="0" fillId="0" borderId="1" xfId="0" applyNumberFormat="1" applyBorder="1" applyAlignment="1">
      <alignment horizontal="left" vertical="center"/>
    </xf>
    <xf numFmtId="31" fontId="0" fillId="0" borderId="1" xfId="0" applyNumberForma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13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20" fillId="0" borderId="0" xfId="23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177" fontId="17" fillId="0" borderId="1" xfId="0" applyNumberFormat="1" applyFont="1" applyFill="1" applyBorder="1" applyAlignment="1">
      <alignment horizontal="left" vertical="center"/>
    </xf>
    <xf numFmtId="31" fontId="0" fillId="0" borderId="14" xfId="0" applyNumberFormat="1" applyBorder="1" applyAlignment="1">
      <alignment horizontal="left" vertical="center"/>
    </xf>
    <xf numFmtId="177" fontId="17" fillId="0" borderId="14" xfId="0" applyNumberFormat="1" applyFont="1" applyFill="1" applyBorder="1" applyAlignment="1">
      <alignment horizontal="left" vertical="center"/>
    </xf>
    <xf numFmtId="177" fontId="17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177" fontId="17" fillId="0" borderId="0" xfId="0" applyNumberFormat="1" applyFont="1" applyFill="1" applyAlignment="1">
      <alignment horizontal="right" vertical="center"/>
    </xf>
  </cellXfs>
  <cellStyles count="15">
    <cellStyle name="Normal" xfId="0"/>
    <cellStyle name="常规_捐款_14" xfId="15"/>
    <cellStyle name="Comma" xfId="16"/>
    <cellStyle name="常规_开支_2" xfId="17"/>
    <cellStyle name="Currency" xfId="18"/>
    <cellStyle name="Comma [0]" xfId="19"/>
    <cellStyle name="常规_Sheet5_5" xfId="20"/>
    <cellStyle name="Percent" xfId="21"/>
    <cellStyle name="Currency [0]" xfId="22"/>
    <cellStyle name="Hyperlink" xfId="23"/>
    <cellStyle name="常规_Sheet5_4" xfId="24"/>
    <cellStyle name="常规_业务活动表_1" xfId="25"/>
    <cellStyle name="常规_Sheet6_1" xfId="26"/>
    <cellStyle name="常规_业务活动表_2" xfId="27"/>
    <cellStyle name="常规_现金流量表_5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gmengcn.com/jzmx.asp?id=21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8"/>
  <sheetViews>
    <sheetView tabSelected="1" zoomScaleSheetLayoutView="100" workbookViewId="0" topLeftCell="A1">
      <selection activeCell="F159" sqref="F159"/>
    </sheetView>
  </sheetViews>
  <sheetFormatPr defaultColWidth="9.00390625" defaultRowHeight="14.25"/>
  <cols>
    <col min="1" max="1" width="15.50390625" style="8" customWidth="1"/>
    <col min="2" max="2" width="20.625" style="8" customWidth="1"/>
    <col min="3" max="3" width="15.25390625" style="8" customWidth="1"/>
    <col min="4" max="4" width="13.00390625" style="8" customWidth="1"/>
    <col min="5" max="5" width="23.75390625" style="0" customWidth="1"/>
    <col min="6" max="6" width="3.375" style="8" customWidth="1"/>
    <col min="7" max="216" width="14.875" style="8" bestFit="1" customWidth="1"/>
    <col min="217" max="239" width="14.875" style="0" bestFit="1" customWidth="1"/>
    <col min="240" max="240" width="13.75390625" style="0" bestFit="1" customWidth="1"/>
  </cols>
  <sheetData>
    <row r="1" spans="1:250" s="98" customFormat="1" ht="27">
      <c r="A1" s="114" t="s">
        <v>0</v>
      </c>
      <c r="B1" s="115"/>
      <c r="C1" s="116"/>
      <c r="D1" s="115"/>
      <c r="E1" s="117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</row>
    <row r="2" spans="1:250" s="98" customFormat="1" ht="20.25">
      <c r="A2" s="118"/>
      <c r="B2" s="118"/>
      <c r="C2" s="119"/>
      <c r="D2" s="118"/>
      <c r="E2" s="11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</row>
    <row r="3" spans="1:256" s="98" customFormat="1" ht="21">
      <c r="A3" s="8" t="s">
        <v>1</v>
      </c>
      <c r="B3" s="120"/>
      <c r="C3" s="121"/>
      <c r="D3"/>
      <c r="E3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98" customFormat="1" ht="21.75" customHeight="1">
      <c r="A4" s="122" t="s">
        <v>0</v>
      </c>
      <c r="B4" s="123"/>
      <c r="C4" s="124"/>
      <c r="D4" s="123"/>
      <c r="E4" s="12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8" customFormat="1" ht="15" customHeight="1">
      <c r="A5" s="126"/>
      <c r="B5" s="127" t="s">
        <v>3</v>
      </c>
      <c r="C5" s="128" t="s">
        <v>4</v>
      </c>
      <c r="D5" s="128" t="s">
        <v>5</v>
      </c>
      <c r="E5" s="129" t="s">
        <v>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98" customFormat="1" ht="15" customHeight="1">
      <c r="A6" s="130" t="s">
        <v>7</v>
      </c>
      <c r="B6" s="131">
        <v>19438.97</v>
      </c>
      <c r="C6" s="132">
        <v>117986</v>
      </c>
      <c r="D6" s="133">
        <v>104477.26</v>
      </c>
      <c r="E6" s="134">
        <f aca="true" t="shared" si="0" ref="E6:E8">B6+C6-D6</f>
        <v>32947.71000000001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98" customFormat="1" ht="15" customHeight="1">
      <c r="A7" s="135" t="s">
        <v>8</v>
      </c>
      <c r="B7" s="136">
        <v>32248.84</v>
      </c>
      <c r="C7" s="137">
        <v>40619</v>
      </c>
      <c r="D7" s="138">
        <v>60254.83</v>
      </c>
      <c r="E7" s="139">
        <f t="shared" si="0"/>
        <v>12613.009999999995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98" customFormat="1" ht="15" customHeight="1">
      <c r="A8" s="140" t="s">
        <v>9</v>
      </c>
      <c r="B8" s="141">
        <f>SUM(B6:B7)</f>
        <v>51687.81</v>
      </c>
      <c r="C8" s="142">
        <f>SUM(C6:C7)</f>
        <v>158605</v>
      </c>
      <c r="D8" s="142">
        <f>SUM(D6:D7)</f>
        <v>164732.09</v>
      </c>
      <c r="E8" s="143">
        <f t="shared" si="0"/>
        <v>45560.72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98" customFormat="1" ht="20.25">
      <c r="A9" s="93" t="s">
        <v>10</v>
      </c>
      <c r="B9" s="8"/>
      <c r="C9"/>
      <c r="D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" ht="14.25">
      <c r="A10" s="144" t="s">
        <v>11</v>
      </c>
      <c r="B10" s="144"/>
    </row>
    <row r="11" spans="1:256" s="98" customFormat="1" ht="20.25">
      <c r="A11" s="93"/>
      <c r="B11" s="8"/>
      <c r="C11"/>
      <c r="D11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0" s="98" customFormat="1" ht="20.25">
      <c r="A12" s="100" t="s">
        <v>12</v>
      </c>
      <c r="B12" s="100"/>
      <c r="C12" s="100"/>
      <c r="D12" s="100"/>
      <c r="E12" s="100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</row>
    <row r="13" spans="1:5" ht="14.25">
      <c r="A13" s="145" t="s">
        <v>13</v>
      </c>
      <c r="B13" s="145" t="s">
        <v>14</v>
      </c>
      <c r="C13" s="145" t="s">
        <v>15</v>
      </c>
      <c r="D13" s="146" t="s">
        <v>16</v>
      </c>
      <c r="E13" s="146" t="s">
        <v>17</v>
      </c>
    </row>
    <row r="14" spans="1:5" ht="14.25">
      <c r="A14" s="103">
        <v>41642</v>
      </c>
      <c r="B14" s="82" t="s">
        <v>18</v>
      </c>
      <c r="C14" s="82">
        <v>400</v>
      </c>
      <c r="D14" s="82" t="s">
        <v>19</v>
      </c>
      <c r="E14" s="86" t="s">
        <v>20</v>
      </c>
    </row>
    <row r="15" spans="1:5" ht="14.25">
      <c r="A15" s="103">
        <v>41645</v>
      </c>
      <c r="B15" s="82" t="s">
        <v>21</v>
      </c>
      <c r="C15" s="82">
        <v>1000</v>
      </c>
      <c r="D15" s="82" t="s">
        <v>19</v>
      </c>
      <c r="E15" s="86" t="s">
        <v>20</v>
      </c>
    </row>
    <row r="16" spans="1:5" ht="14.25">
      <c r="A16" s="103">
        <v>41645</v>
      </c>
      <c r="B16" s="82" t="s">
        <v>22</v>
      </c>
      <c r="C16" s="82">
        <v>200</v>
      </c>
      <c r="D16" s="82" t="s">
        <v>19</v>
      </c>
      <c r="E16" s="86" t="s">
        <v>20</v>
      </c>
    </row>
    <row r="17" spans="1:5" ht="14.25">
      <c r="A17" s="103">
        <v>41646</v>
      </c>
      <c r="B17" s="82" t="s">
        <v>23</v>
      </c>
      <c r="C17" s="82">
        <v>500</v>
      </c>
      <c r="D17" s="82" t="s">
        <v>24</v>
      </c>
      <c r="E17" s="86" t="s">
        <v>25</v>
      </c>
    </row>
    <row r="18" spans="1:5" ht="14.25">
      <c r="A18" s="103">
        <v>41654</v>
      </c>
      <c r="B18" s="82" t="s">
        <v>26</v>
      </c>
      <c r="C18" s="82">
        <v>200</v>
      </c>
      <c r="D18" s="82" t="s">
        <v>19</v>
      </c>
      <c r="E18" s="86" t="s">
        <v>20</v>
      </c>
    </row>
    <row r="19" spans="1:5" ht="14.25">
      <c r="A19" s="103">
        <v>41655</v>
      </c>
      <c r="B19" s="82" t="s">
        <v>27</v>
      </c>
      <c r="C19" s="82">
        <v>400</v>
      </c>
      <c r="D19" s="82" t="s">
        <v>19</v>
      </c>
      <c r="E19" s="86" t="s">
        <v>20</v>
      </c>
    </row>
    <row r="20" spans="1:5" ht="14.25">
      <c r="A20" s="103">
        <v>41662</v>
      </c>
      <c r="B20" s="82" t="s">
        <v>28</v>
      </c>
      <c r="C20" s="82">
        <v>500</v>
      </c>
      <c r="D20" s="82" t="s">
        <v>24</v>
      </c>
      <c r="E20" s="86" t="s">
        <v>25</v>
      </c>
    </row>
    <row r="21" spans="1:5" ht="14.25">
      <c r="A21" s="103">
        <v>41662</v>
      </c>
      <c r="B21" s="82" t="s">
        <v>28</v>
      </c>
      <c r="C21" s="82">
        <v>200</v>
      </c>
      <c r="D21" s="82" t="s">
        <v>19</v>
      </c>
      <c r="E21" s="86" t="s">
        <v>20</v>
      </c>
    </row>
    <row r="22" spans="1:5" ht="14.25">
      <c r="A22" s="103">
        <v>41680</v>
      </c>
      <c r="B22" s="82" t="s">
        <v>29</v>
      </c>
      <c r="C22" s="82">
        <v>300</v>
      </c>
      <c r="D22" s="82" t="s">
        <v>19</v>
      </c>
      <c r="E22" s="86" t="s">
        <v>30</v>
      </c>
    </row>
    <row r="23" spans="1:5" ht="14.25">
      <c r="A23" s="103">
        <v>41680</v>
      </c>
      <c r="B23" s="82" t="s">
        <v>31</v>
      </c>
      <c r="C23" s="82">
        <v>500</v>
      </c>
      <c r="D23" s="82" t="s">
        <v>24</v>
      </c>
      <c r="E23" s="86" t="s">
        <v>25</v>
      </c>
    </row>
    <row r="24" spans="1:5" ht="14.25">
      <c r="A24" s="103">
        <v>41682</v>
      </c>
      <c r="B24" s="82" t="s">
        <v>32</v>
      </c>
      <c r="C24" s="82">
        <v>500</v>
      </c>
      <c r="D24" s="82" t="s">
        <v>24</v>
      </c>
      <c r="E24" s="86" t="s">
        <v>25</v>
      </c>
    </row>
    <row r="25" spans="1:5" ht="14.25">
      <c r="A25" s="103">
        <v>41686</v>
      </c>
      <c r="B25" s="82" t="s">
        <v>33</v>
      </c>
      <c r="C25" s="82">
        <v>500</v>
      </c>
      <c r="D25" s="82" t="s">
        <v>24</v>
      </c>
      <c r="E25" s="86" t="s">
        <v>25</v>
      </c>
    </row>
    <row r="26" spans="1:5" ht="14.25">
      <c r="A26" s="103">
        <v>41686</v>
      </c>
      <c r="B26" s="82" t="s">
        <v>33</v>
      </c>
      <c r="C26" s="82">
        <v>500</v>
      </c>
      <c r="D26" s="82" t="s">
        <v>19</v>
      </c>
      <c r="E26" s="86" t="s">
        <v>30</v>
      </c>
    </row>
    <row r="27" spans="1:5" ht="14.25">
      <c r="A27" s="103">
        <v>41687</v>
      </c>
      <c r="B27" s="82" t="s">
        <v>34</v>
      </c>
      <c r="C27" s="82">
        <v>100</v>
      </c>
      <c r="D27" s="82" t="s">
        <v>19</v>
      </c>
      <c r="E27" s="86" t="s">
        <v>30</v>
      </c>
    </row>
    <row r="28" spans="1:5" ht="14.25">
      <c r="A28" s="103">
        <v>41688</v>
      </c>
      <c r="B28" s="82">
        <v>123</v>
      </c>
      <c r="C28" s="82">
        <v>500</v>
      </c>
      <c r="D28" s="82" t="s">
        <v>24</v>
      </c>
      <c r="E28" s="86" t="s">
        <v>25</v>
      </c>
    </row>
    <row r="29" spans="1:5" ht="14.25">
      <c r="A29" s="103">
        <v>41692</v>
      </c>
      <c r="B29" s="82" t="s">
        <v>35</v>
      </c>
      <c r="C29" s="82">
        <v>500</v>
      </c>
      <c r="D29" s="82" t="s">
        <v>24</v>
      </c>
      <c r="E29" s="86" t="s">
        <v>25</v>
      </c>
    </row>
    <row r="30" spans="1:5" ht="14.25">
      <c r="A30" s="103">
        <v>41694</v>
      </c>
      <c r="B30" s="82" t="s">
        <v>23</v>
      </c>
      <c r="C30" s="82">
        <v>200</v>
      </c>
      <c r="D30" s="82" t="s">
        <v>24</v>
      </c>
      <c r="E30" s="86" t="s">
        <v>36</v>
      </c>
    </row>
    <row r="31" spans="1:5" ht="14.25">
      <c r="A31" s="103">
        <v>41694</v>
      </c>
      <c r="B31" s="82" t="s">
        <v>37</v>
      </c>
      <c r="C31" s="82">
        <v>500</v>
      </c>
      <c r="D31" s="82" t="s">
        <v>24</v>
      </c>
      <c r="E31" s="86" t="s">
        <v>25</v>
      </c>
    </row>
    <row r="32" spans="1:5" ht="14.25">
      <c r="A32" s="103">
        <v>41694</v>
      </c>
      <c r="B32" s="82" t="s">
        <v>38</v>
      </c>
      <c r="C32" s="82">
        <v>500</v>
      </c>
      <c r="D32" s="82" t="s">
        <v>24</v>
      </c>
      <c r="E32" s="86" t="s">
        <v>25</v>
      </c>
    </row>
    <row r="33" spans="1:5" ht="14.25">
      <c r="A33" s="103">
        <v>41696</v>
      </c>
      <c r="B33" s="82" t="s">
        <v>39</v>
      </c>
      <c r="C33" s="82">
        <v>200</v>
      </c>
      <c r="D33" s="82" t="s">
        <v>24</v>
      </c>
      <c r="E33" s="86" t="s">
        <v>36</v>
      </c>
    </row>
    <row r="34" spans="1:5" ht="14.25">
      <c r="A34" s="103">
        <v>41701</v>
      </c>
      <c r="B34" s="82" t="s">
        <v>40</v>
      </c>
      <c r="C34" s="82">
        <v>1000</v>
      </c>
      <c r="D34" s="82" t="s">
        <v>24</v>
      </c>
      <c r="E34" s="86" t="s">
        <v>25</v>
      </c>
    </row>
    <row r="35" spans="1:5" ht="14.25">
      <c r="A35" s="103">
        <v>41701</v>
      </c>
      <c r="B35" s="82" t="s">
        <v>41</v>
      </c>
      <c r="C35" s="82">
        <v>1000</v>
      </c>
      <c r="D35" s="82" t="s">
        <v>24</v>
      </c>
      <c r="E35" s="86" t="s">
        <v>25</v>
      </c>
    </row>
    <row r="36" spans="1:5" ht="14.25">
      <c r="A36" s="103">
        <v>41702</v>
      </c>
      <c r="B36" s="82" t="s">
        <v>42</v>
      </c>
      <c r="C36" s="82">
        <v>500</v>
      </c>
      <c r="D36" s="82" t="s">
        <v>24</v>
      </c>
      <c r="E36" s="86" t="s">
        <v>25</v>
      </c>
    </row>
    <row r="37" spans="1:5" ht="14.25">
      <c r="A37" s="103">
        <v>41702</v>
      </c>
      <c r="B37" s="82" t="s">
        <v>43</v>
      </c>
      <c r="C37" s="82">
        <v>1000</v>
      </c>
      <c r="D37" s="82" t="s">
        <v>24</v>
      </c>
      <c r="E37" s="86" t="s">
        <v>25</v>
      </c>
    </row>
    <row r="38" spans="1:5" ht="14.25">
      <c r="A38" s="103">
        <v>41704</v>
      </c>
      <c r="B38" s="82" t="s">
        <v>44</v>
      </c>
      <c r="C38" s="82">
        <v>1500</v>
      </c>
      <c r="D38" s="82" t="s">
        <v>24</v>
      </c>
      <c r="E38" s="86" t="s">
        <v>25</v>
      </c>
    </row>
    <row r="39" spans="1:5" ht="14.25">
      <c r="A39" s="103">
        <v>41705</v>
      </c>
      <c r="B39" s="82" t="s">
        <v>45</v>
      </c>
      <c r="C39" s="82">
        <v>500</v>
      </c>
      <c r="D39" s="82" t="s">
        <v>24</v>
      </c>
      <c r="E39" s="86" t="s">
        <v>25</v>
      </c>
    </row>
    <row r="40" spans="1:5" ht="14.25">
      <c r="A40" s="103">
        <v>41708</v>
      </c>
      <c r="B40" s="82" t="s">
        <v>46</v>
      </c>
      <c r="C40" s="82">
        <v>500</v>
      </c>
      <c r="D40" s="82" t="s">
        <v>24</v>
      </c>
      <c r="E40" s="86" t="s">
        <v>25</v>
      </c>
    </row>
    <row r="41" spans="1:5" ht="14.25">
      <c r="A41" s="103">
        <v>41709</v>
      </c>
      <c r="B41" s="82" t="s">
        <v>47</v>
      </c>
      <c r="C41" s="82">
        <v>1000</v>
      </c>
      <c r="D41" s="82" t="s">
        <v>24</v>
      </c>
      <c r="E41" s="86" t="s">
        <v>25</v>
      </c>
    </row>
    <row r="42" spans="1:5" ht="14.25">
      <c r="A42" s="103">
        <v>41717</v>
      </c>
      <c r="B42" s="82" t="s">
        <v>48</v>
      </c>
      <c r="C42" s="82">
        <v>1000</v>
      </c>
      <c r="D42" s="82" t="s">
        <v>24</v>
      </c>
      <c r="E42" s="86" t="s">
        <v>25</v>
      </c>
    </row>
    <row r="43" spans="1:5" ht="14.25">
      <c r="A43" s="103">
        <v>41717</v>
      </c>
      <c r="B43" s="82" t="s">
        <v>28</v>
      </c>
      <c r="C43" s="82">
        <v>1000</v>
      </c>
      <c r="D43" s="82" t="s">
        <v>24</v>
      </c>
      <c r="E43" s="86" t="s">
        <v>25</v>
      </c>
    </row>
    <row r="44" spans="1:5" ht="14.25">
      <c r="A44" s="104">
        <v>41722</v>
      </c>
      <c r="B44" s="147" t="s">
        <v>49</v>
      </c>
      <c r="C44" s="82">
        <v>500</v>
      </c>
      <c r="D44" s="84" t="s">
        <v>24</v>
      </c>
      <c r="E44" s="86" t="s">
        <v>25</v>
      </c>
    </row>
    <row r="45" spans="1:5" ht="14.25">
      <c r="A45" s="103">
        <v>41722</v>
      </c>
      <c r="B45" s="82" t="s">
        <v>39</v>
      </c>
      <c r="C45" s="82">
        <v>500</v>
      </c>
      <c r="D45" s="82" t="s">
        <v>24</v>
      </c>
      <c r="E45" s="86" t="s">
        <v>25</v>
      </c>
    </row>
    <row r="46" spans="1:5" ht="14.25">
      <c r="A46" s="103">
        <v>41724</v>
      </c>
      <c r="B46" s="82" t="s">
        <v>50</v>
      </c>
      <c r="C46" s="82">
        <v>500</v>
      </c>
      <c r="D46" s="82" t="s">
        <v>24</v>
      </c>
      <c r="E46" s="86" t="s">
        <v>25</v>
      </c>
    </row>
    <row r="47" spans="1:5" ht="14.25">
      <c r="A47" s="104">
        <v>41726</v>
      </c>
      <c r="B47" s="147" t="s">
        <v>23</v>
      </c>
      <c r="C47" s="82">
        <v>300</v>
      </c>
      <c r="D47" s="82" t="s">
        <v>24</v>
      </c>
      <c r="E47" s="86" t="s">
        <v>36</v>
      </c>
    </row>
    <row r="48" spans="1:5" ht="14.25">
      <c r="A48" s="104">
        <v>41730</v>
      </c>
      <c r="B48" s="147" t="s">
        <v>51</v>
      </c>
      <c r="C48" s="82">
        <v>500</v>
      </c>
      <c r="D48" s="82" t="s">
        <v>24</v>
      </c>
      <c r="E48" s="86" t="s">
        <v>25</v>
      </c>
    </row>
    <row r="49" spans="1:5" ht="14.25">
      <c r="A49" s="104">
        <v>41732</v>
      </c>
      <c r="B49" s="147" t="s">
        <v>52</v>
      </c>
      <c r="C49" s="82">
        <v>500</v>
      </c>
      <c r="D49" s="82" t="s">
        <v>19</v>
      </c>
      <c r="E49" s="86" t="s">
        <v>30</v>
      </c>
    </row>
    <row r="50" spans="1:5" ht="14.25">
      <c r="A50" s="104">
        <v>41737</v>
      </c>
      <c r="B50" s="147" t="s">
        <v>53</v>
      </c>
      <c r="C50" s="82">
        <v>3000</v>
      </c>
      <c r="D50" s="82" t="s">
        <v>24</v>
      </c>
      <c r="E50" s="86" t="s">
        <v>25</v>
      </c>
    </row>
    <row r="51" spans="1:5" ht="14.25">
      <c r="A51" s="104">
        <v>41737</v>
      </c>
      <c r="B51" s="147" t="s">
        <v>53</v>
      </c>
      <c r="C51" s="82">
        <v>1000</v>
      </c>
      <c r="D51" s="82" t="s">
        <v>19</v>
      </c>
      <c r="E51" s="86" t="s">
        <v>30</v>
      </c>
    </row>
    <row r="52" spans="1:5" ht="14.25">
      <c r="A52" s="104">
        <v>41737</v>
      </c>
      <c r="B52" s="147" t="s">
        <v>41</v>
      </c>
      <c r="C52" s="82">
        <v>500</v>
      </c>
      <c r="D52" s="82" t="s">
        <v>24</v>
      </c>
      <c r="E52" s="86" t="s">
        <v>25</v>
      </c>
    </row>
    <row r="53" spans="1:5" ht="14.25">
      <c r="A53" s="104">
        <v>41750</v>
      </c>
      <c r="B53" s="147" t="s">
        <v>44</v>
      </c>
      <c r="C53" s="82">
        <v>5700</v>
      </c>
      <c r="D53" s="82" t="s">
        <v>24</v>
      </c>
      <c r="E53" s="86" t="s">
        <v>54</v>
      </c>
    </row>
    <row r="54" spans="1:5" ht="14.25">
      <c r="A54" s="104">
        <v>41764</v>
      </c>
      <c r="B54" s="147" t="s">
        <v>55</v>
      </c>
      <c r="C54" s="82">
        <v>500</v>
      </c>
      <c r="D54" s="82" t="s">
        <v>24</v>
      </c>
      <c r="E54" s="86" t="s">
        <v>25</v>
      </c>
    </row>
    <row r="55" spans="1:5" ht="14.25">
      <c r="A55" s="104">
        <v>41779</v>
      </c>
      <c r="B55" s="147" t="s">
        <v>23</v>
      </c>
      <c r="C55" s="82">
        <v>500</v>
      </c>
      <c r="D55" s="82" t="s">
        <v>24</v>
      </c>
      <c r="E55" s="86" t="s">
        <v>25</v>
      </c>
    </row>
    <row r="56" spans="1:5" ht="14.25">
      <c r="A56" s="104">
        <v>41780</v>
      </c>
      <c r="B56" s="147" t="s">
        <v>44</v>
      </c>
      <c r="C56" s="82">
        <v>7200</v>
      </c>
      <c r="D56" s="82" t="s">
        <v>24</v>
      </c>
      <c r="E56" s="86" t="s">
        <v>54</v>
      </c>
    </row>
    <row r="57" spans="1:5" ht="14.25">
      <c r="A57" s="103">
        <v>41782</v>
      </c>
      <c r="B57" s="82" t="s">
        <v>56</v>
      </c>
      <c r="C57" s="82">
        <v>500</v>
      </c>
      <c r="D57" s="82" t="s">
        <v>24</v>
      </c>
      <c r="E57" s="86" t="s">
        <v>25</v>
      </c>
    </row>
    <row r="58" spans="1:5" ht="14.25">
      <c r="A58" s="104">
        <v>41785</v>
      </c>
      <c r="B58" s="147" t="s">
        <v>57</v>
      </c>
      <c r="C58" s="82">
        <v>500</v>
      </c>
      <c r="D58" s="82" t="s">
        <v>24</v>
      </c>
      <c r="E58" s="86" t="s">
        <v>25</v>
      </c>
    </row>
    <row r="59" spans="1:5" ht="14.25">
      <c r="A59" s="103">
        <v>41793</v>
      </c>
      <c r="B59" s="84" t="s">
        <v>58</v>
      </c>
      <c r="C59" s="82">
        <v>100</v>
      </c>
      <c r="D59" s="82" t="s">
        <v>19</v>
      </c>
      <c r="E59" s="148" t="s">
        <v>30</v>
      </c>
    </row>
    <row r="60" spans="1:5" ht="14.25">
      <c r="A60" s="103">
        <v>41794</v>
      </c>
      <c r="B60" s="84" t="s">
        <v>59</v>
      </c>
      <c r="C60" s="82">
        <v>500</v>
      </c>
      <c r="D60" s="82" t="s">
        <v>24</v>
      </c>
      <c r="E60" s="86" t="s">
        <v>25</v>
      </c>
    </row>
    <row r="61" spans="1:5" ht="14.25">
      <c r="A61" s="103">
        <v>41794</v>
      </c>
      <c r="B61" s="84" t="s">
        <v>34</v>
      </c>
      <c r="C61" s="82">
        <v>100</v>
      </c>
      <c r="D61" s="82" t="s">
        <v>19</v>
      </c>
      <c r="E61" s="148" t="s">
        <v>30</v>
      </c>
    </row>
    <row r="62" spans="1:5" ht="14.25">
      <c r="A62" s="103">
        <v>41803</v>
      </c>
      <c r="B62" s="84" t="s">
        <v>60</v>
      </c>
      <c r="C62" s="82">
        <v>6000</v>
      </c>
      <c r="D62" s="82" t="s">
        <v>24</v>
      </c>
      <c r="E62" s="148" t="s">
        <v>36</v>
      </c>
    </row>
    <row r="63" spans="1:5" ht="14.25">
      <c r="A63" s="103">
        <v>41803</v>
      </c>
      <c r="B63" s="84" t="s">
        <v>60</v>
      </c>
      <c r="C63" s="82">
        <v>4000</v>
      </c>
      <c r="D63" s="82" t="s">
        <v>19</v>
      </c>
      <c r="E63" s="148" t="s">
        <v>30</v>
      </c>
    </row>
    <row r="64" spans="1:5" ht="14.25">
      <c r="A64" s="103">
        <v>41811</v>
      </c>
      <c r="B64" s="84" t="s">
        <v>61</v>
      </c>
      <c r="C64" s="82">
        <v>200</v>
      </c>
      <c r="D64" s="82" t="s">
        <v>24</v>
      </c>
      <c r="E64" s="148" t="s">
        <v>36</v>
      </c>
    </row>
    <row r="65" spans="1:5" ht="14.25">
      <c r="A65" s="103">
        <v>41814</v>
      </c>
      <c r="B65" s="84" t="s">
        <v>44</v>
      </c>
      <c r="C65" s="82">
        <v>5400</v>
      </c>
      <c r="D65" s="82" t="s">
        <v>24</v>
      </c>
      <c r="E65" s="148" t="s">
        <v>54</v>
      </c>
    </row>
    <row r="66" spans="1:5" ht="14.25">
      <c r="A66" s="103">
        <v>41822</v>
      </c>
      <c r="B66" s="84" t="s">
        <v>62</v>
      </c>
      <c r="C66" s="82">
        <v>500</v>
      </c>
      <c r="D66" s="82" t="s">
        <v>19</v>
      </c>
      <c r="E66" s="148" t="s">
        <v>30</v>
      </c>
    </row>
    <row r="67" spans="1:5" ht="14.25">
      <c r="A67" s="103">
        <v>41823</v>
      </c>
      <c r="B67" s="84">
        <v>123</v>
      </c>
      <c r="C67" s="82">
        <v>500</v>
      </c>
      <c r="D67" s="82" t="s">
        <v>24</v>
      </c>
      <c r="E67" s="148" t="s">
        <v>25</v>
      </c>
    </row>
    <row r="68" spans="1:5" ht="14.25">
      <c r="A68" s="103">
        <v>41823</v>
      </c>
      <c r="B68" s="84">
        <v>123</v>
      </c>
      <c r="C68" s="82">
        <v>200</v>
      </c>
      <c r="D68" s="82" t="s">
        <v>19</v>
      </c>
      <c r="E68" s="148" t="s">
        <v>30</v>
      </c>
    </row>
    <row r="69" spans="1:5" ht="14.25">
      <c r="A69" s="103">
        <v>41824</v>
      </c>
      <c r="B69" s="84" t="s">
        <v>63</v>
      </c>
      <c r="C69" s="82">
        <v>2000</v>
      </c>
      <c r="D69" s="82" t="s">
        <v>24</v>
      </c>
      <c r="E69" s="148" t="s">
        <v>25</v>
      </c>
    </row>
    <row r="70" spans="1:5" ht="14.25">
      <c r="A70" s="103">
        <v>41827</v>
      </c>
      <c r="B70" s="84" t="s">
        <v>64</v>
      </c>
      <c r="C70" s="82">
        <v>500</v>
      </c>
      <c r="D70" s="82" t="s">
        <v>24</v>
      </c>
      <c r="E70" s="148" t="s">
        <v>25</v>
      </c>
    </row>
    <row r="71" spans="1:5" ht="14.25">
      <c r="A71" s="103">
        <v>41827</v>
      </c>
      <c r="B71" s="82" t="s">
        <v>65</v>
      </c>
      <c r="C71" s="82">
        <v>100</v>
      </c>
      <c r="D71" s="82" t="s">
        <v>24</v>
      </c>
      <c r="E71" s="148" t="s">
        <v>36</v>
      </c>
    </row>
    <row r="72" spans="1:5" ht="14.25">
      <c r="A72" s="103">
        <v>41834</v>
      </c>
      <c r="B72" s="82" t="s">
        <v>65</v>
      </c>
      <c r="C72" s="82">
        <v>100</v>
      </c>
      <c r="D72" s="82" t="s">
        <v>24</v>
      </c>
      <c r="E72" s="148" t="s">
        <v>36</v>
      </c>
    </row>
    <row r="73" spans="1:5" ht="14.25">
      <c r="A73" s="103">
        <v>41835</v>
      </c>
      <c r="B73" s="84" t="s">
        <v>66</v>
      </c>
      <c r="C73" s="82">
        <v>300</v>
      </c>
      <c r="D73" s="82" t="s">
        <v>19</v>
      </c>
      <c r="E73" s="148" t="s">
        <v>30</v>
      </c>
    </row>
    <row r="74" spans="1:5" ht="14.25">
      <c r="A74" s="103">
        <v>41836</v>
      </c>
      <c r="B74" s="84" t="s">
        <v>67</v>
      </c>
      <c r="C74" s="82">
        <v>500</v>
      </c>
      <c r="D74" s="82" t="s">
        <v>24</v>
      </c>
      <c r="E74" s="148" t="s">
        <v>25</v>
      </c>
    </row>
    <row r="75" spans="1:5" ht="14.25">
      <c r="A75" s="103">
        <v>41836</v>
      </c>
      <c r="B75" s="86" t="s">
        <v>68</v>
      </c>
      <c r="C75" s="82">
        <v>1000</v>
      </c>
      <c r="D75" s="82" t="s">
        <v>24</v>
      </c>
      <c r="E75" s="148" t="s">
        <v>25</v>
      </c>
    </row>
    <row r="76" spans="1:5" ht="14.25">
      <c r="A76" s="103">
        <v>41837</v>
      </c>
      <c r="B76" s="86" t="s">
        <v>69</v>
      </c>
      <c r="C76" s="82">
        <v>300</v>
      </c>
      <c r="D76" s="82" t="s">
        <v>19</v>
      </c>
      <c r="E76" s="148" t="s">
        <v>30</v>
      </c>
    </row>
    <row r="77" spans="1:5" ht="14.25">
      <c r="A77" s="103">
        <v>41841</v>
      </c>
      <c r="B77" s="82" t="s">
        <v>65</v>
      </c>
      <c r="C77" s="82">
        <v>100</v>
      </c>
      <c r="D77" s="82" t="s">
        <v>24</v>
      </c>
      <c r="E77" s="148" t="s">
        <v>36</v>
      </c>
    </row>
    <row r="78" spans="1:5" ht="14.25">
      <c r="A78" s="103">
        <v>41842</v>
      </c>
      <c r="B78" s="86" t="s">
        <v>70</v>
      </c>
      <c r="C78" s="82">
        <v>500</v>
      </c>
      <c r="D78" s="82" t="s">
        <v>19</v>
      </c>
      <c r="E78" s="148" t="s">
        <v>30</v>
      </c>
    </row>
    <row r="79" spans="1:5" ht="14.25">
      <c r="A79" s="103">
        <v>41856</v>
      </c>
      <c r="B79" s="86" t="s">
        <v>71</v>
      </c>
      <c r="C79" s="82">
        <v>300</v>
      </c>
      <c r="D79" s="82" t="s">
        <v>24</v>
      </c>
      <c r="E79" s="148" t="s">
        <v>36</v>
      </c>
    </row>
    <row r="80" spans="1:5" ht="14.25">
      <c r="A80" s="103">
        <v>41856</v>
      </c>
      <c r="B80" s="86" t="s">
        <v>38</v>
      </c>
      <c r="C80" s="82">
        <v>500</v>
      </c>
      <c r="D80" s="82" t="s">
        <v>24</v>
      </c>
      <c r="E80" s="148" t="s">
        <v>25</v>
      </c>
    </row>
    <row r="81" spans="1:5" ht="14.25">
      <c r="A81" s="103">
        <v>41865</v>
      </c>
      <c r="B81" s="86" t="s">
        <v>23</v>
      </c>
      <c r="C81" s="82">
        <v>1000</v>
      </c>
      <c r="D81" s="82" t="s">
        <v>24</v>
      </c>
      <c r="E81" s="148" t="s">
        <v>25</v>
      </c>
    </row>
    <row r="82" spans="1:5" ht="14.25">
      <c r="A82" s="103">
        <v>41869</v>
      </c>
      <c r="B82" s="86" t="s">
        <v>46</v>
      </c>
      <c r="C82" s="82">
        <v>500</v>
      </c>
      <c r="D82" s="82" t="s">
        <v>24</v>
      </c>
      <c r="E82" s="148" t="s">
        <v>25</v>
      </c>
    </row>
    <row r="83" spans="1:5" ht="14.25">
      <c r="A83" s="103">
        <v>41869</v>
      </c>
      <c r="B83" s="86" t="s">
        <v>72</v>
      </c>
      <c r="C83" s="82">
        <v>500</v>
      </c>
      <c r="D83" s="82" t="s">
        <v>24</v>
      </c>
      <c r="E83" s="148" t="s">
        <v>25</v>
      </c>
    </row>
    <row r="84" spans="1:5" ht="14.25">
      <c r="A84" s="103">
        <v>41869</v>
      </c>
      <c r="B84" s="86" t="s">
        <v>52</v>
      </c>
      <c r="C84" s="82">
        <v>500</v>
      </c>
      <c r="D84" s="82" t="s">
        <v>24</v>
      </c>
      <c r="E84" s="148" t="s">
        <v>25</v>
      </c>
    </row>
    <row r="85" spans="1:5" ht="14.25">
      <c r="A85" s="103">
        <v>41869</v>
      </c>
      <c r="B85" s="86" t="s">
        <v>73</v>
      </c>
      <c r="C85" s="82">
        <v>500</v>
      </c>
      <c r="D85" s="82" t="s">
        <v>24</v>
      </c>
      <c r="E85" s="148" t="s">
        <v>25</v>
      </c>
    </row>
    <row r="86" spans="1:5" ht="14.25">
      <c r="A86" s="103">
        <v>41869</v>
      </c>
      <c r="B86" s="86" t="s">
        <v>74</v>
      </c>
      <c r="C86" s="82">
        <v>300</v>
      </c>
      <c r="D86" s="82" t="s">
        <v>19</v>
      </c>
      <c r="E86" s="148" t="s">
        <v>30</v>
      </c>
    </row>
    <row r="87" spans="1:5" ht="14.25">
      <c r="A87" s="103">
        <v>41871</v>
      </c>
      <c r="B87" s="86" t="s">
        <v>39</v>
      </c>
      <c r="C87" s="82">
        <v>500</v>
      </c>
      <c r="D87" s="82" t="s">
        <v>24</v>
      </c>
      <c r="E87" s="148" t="s">
        <v>25</v>
      </c>
    </row>
    <row r="88" spans="1:5" ht="14.25">
      <c r="A88" s="103">
        <v>41871</v>
      </c>
      <c r="B88" s="86" t="s">
        <v>41</v>
      </c>
      <c r="C88" s="82">
        <v>500</v>
      </c>
      <c r="D88" s="82" t="s">
        <v>24</v>
      </c>
      <c r="E88" s="148" t="s">
        <v>25</v>
      </c>
    </row>
    <row r="89" spans="1:5" ht="14.25">
      <c r="A89" s="103">
        <v>41872</v>
      </c>
      <c r="B89" s="86" t="s">
        <v>56</v>
      </c>
      <c r="C89" s="82">
        <v>1500</v>
      </c>
      <c r="D89" s="82" t="s">
        <v>24</v>
      </c>
      <c r="E89" s="148" t="s">
        <v>25</v>
      </c>
    </row>
    <row r="90" spans="1:5" ht="14.25">
      <c r="A90" s="103">
        <v>41872</v>
      </c>
      <c r="B90" s="86" t="s">
        <v>62</v>
      </c>
      <c r="C90" s="82">
        <v>500</v>
      </c>
      <c r="D90" s="82" t="s">
        <v>24</v>
      </c>
      <c r="E90" s="148" t="s">
        <v>25</v>
      </c>
    </row>
    <row r="91" spans="1:5" ht="14.25">
      <c r="A91" s="103">
        <v>41872</v>
      </c>
      <c r="B91" s="86" t="s">
        <v>51</v>
      </c>
      <c r="C91" s="82">
        <v>500</v>
      </c>
      <c r="D91" s="82" t="s">
        <v>24</v>
      </c>
      <c r="E91" s="148" t="s">
        <v>25</v>
      </c>
    </row>
    <row r="92" spans="1:5" ht="14.25">
      <c r="A92" s="103">
        <v>41872</v>
      </c>
      <c r="B92" s="86" t="s">
        <v>75</v>
      </c>
      <c r="C92" s="82">
        <v>2500</v>
      </c>
      <c r="D92" s="82" t="s">
        <v>24</v>
      </c>
      <c r="E92" s="148" t="s">
        <v>25</v>
      </c>
    </row>
    <row r="93" spans="1:5" ht="14.25">
      <c r="A93" s="103">
        <v>41872</v>
      </c>
      <c r="B93" s="86" t="s">
        <v>33</v>
      </c>
      <c r="C93" s="82">
        <v>500</v>
      </c>
      <c r="D93" s="82" t="s">
        <v>24</v>
      </c>
      <c r="E93" s="148" t="s">
        <v>25</v>
      </c>
    </row>
    <row r="94" spans="1:5" ht="14.25">
      <c r="A94" s="103">
        <v>41872</v>
      </c>
      <c r="B94" s="86" t="s">
        <v>76</v>
      </c>
      <c r="C94" s="82">
        <v>500</v>
      </c>
      <c r="D94" s="82" t="s">
        <v>24</v>
      </c>
      <c r="E94" s="148" t="s">
        <v>25</v>
      </c>
    </row>
    <row r="95" spans="1:5" ht="14.25">
      <c r="A95" s="103">
        <v>41872</v>
      </c>
      <c r="B95" s="86" t="s">
        <v>77</v>
      </c>
      <c r="C95" s="82">
        <v>1000</v>
      </c>
      <c r="D95" s="82" t="s">
        <v>24</v>
      </c>
      <c r="E95" s="148" t="s">
        <v>25</v>
      </c>
    </row>
    <row r="96" spans="1:5" ht="14.25">
      <c r="A96" s="103">
        <v>41872</v>
      </c>
      <c r="B96" s="86" t="s">
        <v>78</v>
      </c>
      <c r="C96" s="82">
        <v>500</v>
      </c>
      <c r="D96" s="82" t="s">
        <v>24</v>
      </c>
      <c r="E96" s="148" t="s">
        <v>25</v>
      </c>
    </row>
    <row r="97" spans="1:5" ht="14.25">
      <c r="A97" s="103">
        <v>41872</v>
      </c>
      <c r="B97" s="86" t="s">
        <v>79</v>
      </c>
      <c r="C97" s="82">
        <v>500</v>
      </c>
      <c r="D97" s="82" t="s">
        <v>24</v>
      </c>
      <c r="E97" s="148" t="s">
        <v>25</v>
      </c>
    </row>
    <row r="98" spans="1:5" ht="14.25">
      <c r="A98" s="103">
        <v>41873</v>
      </c>
      <c r="B98" s="86" t="s">
        <v>35</v>
      </c>
      <c r="C98" s="82">
        <v>500</v>
      </c>
      <c r="D98" s="82" t="s">
        <v>24</v>
      </c>
      <c r="E98" s="148" t="s">
        <v>25</v>
      </c>
    </row>
    <row r="99" spans="1:5" ht="14.25">
      <c r="A99" s="103">
        <v>41873</v>
      </c>
      <c r="B99" s="86" t="s">
        <v>32</v>
      </c>
      <c r="C99" s="82">
        <v>500</v>
      </c>
      <c r="D99" s="82" t="s">
        <v>24</v>
      </c>
      <c r="E99" s="148" t="s">
        <v>25</v>
      </c>
    </row>
    <row r="100" spans="1:5" ht="14.25">
      <c r="A100" s="103">
        <v>41873</v>
      </c>
      <c r="B100" s="86" t="s">
        <v>80</v>
      </c>
      <c r="C100" s="82">
        <v>1000</v>
      </c>
      <c r="D100" s="82" t="s">
        <v>24</v>
      </c>
      <c r="E100" s="148" t="s">
        <v>25</v>
      </c>
    </row>
    <row r="101" spans="1:5" ht="14.25">
      <c r="A101" s="103">
        <v>41873</v>
      </c>
      <c r="B101" s="86" t="s">
        <v>81</v>
      </c>
      <c r="C101" s="82">
        <v>500</v>
      </c>
      <c r="D101" s="82" t="s">
        <v>24</v>
      </c>
      <c r="E101" s="148" t="s">
        <v>25</v>
      </c>
    </row>
    <row r="102" spans="1:5" ht="14.25">
      <c r="A102" s="103">
        <v>41874</v>
      </c>
      <c r="B102" s="86" t="s">
        <v>37</v>
      </c>
      <c r="C102" s="82">
        <v>500</v>
      </c>
      <c r="D102" s="82" t="s">
        <v>24</v>
      </c>
      <c r="E102" s="148" t="s">
        <v>25</v>
      </c>
    </row>
    <row r="103" spans="1:5" ht="14.25">
      <c r="A103" s="103">
        <v>41874</v>
      </c>
      <c r="B103" s="86" t="s">
        <v>41</v>
      </c>
      <c r="C103" s="82">
        <v>1200</v>
      </c>
      <c r="D103" s="82" t="s">
        <v>24</v>
      </c>
      <c r="E103" s="148" t="s">
        <v>25</v>
      </c>
    </row>
    <row r="104" spans="1:5" ht="14.25">
      <c r="A104" s="103">
        <v>41874</v>
      </c>
      <c r="B104" s="86" t="s">
        <v>42</v>
      </c>
      <c r="C104" s="82">
        <v>500</v>
      </c>
      <c r="D104" s="82" t="s">
        <v>24</v>
      </c>
      <c r="E104" s="148" t="s">
        <v>25</v>
      </c>
    </row>
    <row r="105" spans="1:5" ht="14.25">
      <c r="A105" s="103">
        <v>41876</v>
      </c>
      <c r="B105" s="86" t="s">
        <v>31</v>
      </c>
      <c r="C105" s="82">
        <v>500</v>
      </c>
      <c r="D105" s="82" t="s">
        <v>24</v>
      </c>
      <c r="E105" s="148" t="s">
        <v>25</v>
      </c>
    </row>
    <row r="106" spans="1:5" ht="14.25">
      <c r="A106" s="103">
        <v>41876</v>
      </c>
      <c r="B106" s="86" t="s">
        <v>82</v>
      </c>
      <c r="C106" s="82">
        <v>500</v>
      </c>
      <c r="D106" s="82" t="s">
        <v>24</v>
      </c>
      <c r="E106" s="148" t="s">
        <v>25</v>
      </c>
    </row>
    <row r="107" spans="1:5" ht="14.25">
      <c r="A107" s="103">
        <v>41876</v>
      </c>
      <c r="B107" s="86" t="s">
        <v>34</v>
      </c>
      <c r="C107" s="82">
        <v>100</v>
      </c>
      <c r="D107" s="82" t="s">
        <v>19</v>
      </c>
      <c r="E107" s="148" t="s">
        <v>30</v>
      </c>
    </row>
    <row r="108" spans="1:5" ht="14.25">
      <c r="A108" s="103">
        <v>41877</v>
      </c>
      <c r="B108" s="147" t="s">
        <v>55</v>
      </c>
      <c r="C108" s="82">
        <v>500</v>
      </c>
      <c r="D108" s="82" t="s">
        <v>24</v>
      </c>
      <c r="E108" s="86" t="s">
        <v>25</v>
      </c>
    </row>
    <row r="109" spans="1:5" ht="14.25">
      <c r="A109" s="103">
        <v>41878</v>
      </c>
      <c r="B109" s="86" t="s">
        <v>50</v>
      </c>
      <c r="C109" s="82">
        <v>500</v>
      </c>
      <c r="D109" s="82" t="s">
        <v>24</v>
      </c>
      <c r="E109" s="148" t="s">
        <v>25</v>
      </c>
    </row>
    <row r="110" spans="1:5" ht="14.25">
      <c r="A110" s="103">
        <v>41883</v>
      </c>
      <c r="B110" s="86" t="s">
        <v>57</v>
      </c>
      <c r="C110" s="82">
        <v>500</v>
      </c>
      <c r="D110" s="82" t="s">
        <v>24</v>
      </c>
      <c r="E110" s="86" t="s">
        <v>25</v>
      </c>
    </row>
    <row r="111" spans="1:5" ht="14.25">
      <c r="A111" s="103">
        <v>41886</v>
      </c>
      <c r="B111" s="86" t="s">
        <v>70</v>
      </c>
      <c r="C111" s="82">
        <v>1000</v>
      </c>
      <c r="D111" s="82" t="s">
        <v>24</v>
      </c>
      <c r="E111" s="148" t="s">
        <v>25</v>
      </c>
    </row>
    <row r="112" spans="1:5" ht="14.25">
      <c r="A112" s="103">
        <v>41886</v>
      </c>
      <c r="B112" s="86" t="s">
        <v>83</v>
      </c>
      <c r="C112" s="82">
        <v>5000</v>
      </c>
      <c r="D112" s="82" t="s">
        <v>24</v>
      </c>
      <c r="E112" s="148" t="s">
        <v>25</v>
      </c>
    </row>
    <row r="113" spans="1:5" ht="14.25">
      <c r="A113" s="103">
        <v>41887</v>
      </c>
      <c r="B113" s="86" t="s">
        <v>18</v>
      </c>
      <c r="C113" s="82">
        <v>688</v>
      </c>
      <c r="D113" s="82" t="s">
        <v>19</v>
      </c>
      <c r="E113" s="148" t="s">
        <v>30</v>
      </c>
    </row>
    <row r="114" spans="1:5" ht="14.25">
      <c r="A114" s="103">
        <v>41887</v>
      </c>
      <c r="B114" s="86" t="s">
        <v>44</v>
      </c>
      <c r="C114" s="82">
        <v>5000</v>
      </c>
      <c r="D114" s="82" t="s">
        <v>19</v>
      </c>
      <c r="E114" s="148" t="s">
        <v>30</v>
      </c>
    </row>
    <row r="115" spans="1:5" ht="14.25">
      <c r="A115" s="103">
        <v>41887</v>
      </c>
      <c r="B115" s="86" t="s">
        <v>44</v>
      </c>
      <c r="C115" s="82">
        <v>6546</v>
      </c>
      <c r="D115" s="82" t="s">
        <v>24</v>
      </c>
      <c r="E115" s="148" t="s">
        <v>54</v>
      </c>
    </row>
    <row r="116" spans="1:5" ht="14.25">
      <c r="A116" s="103">
        <v>41890</v>
      </c>
      <c r="B116" s="86" t="s">
        <v>53</v>
      </c>
      <c r="C116" s="82">
        <v>3000</v>
      </c>
      <c r="D116" s="82" t="s">
        <v>24</v>
      </c>
      <c r="E116" s="148" t="s">
        <v>25</v>
      </c>
    </row>
    <row r="117" spans="1:5" ht="14.25">
      <c r="A117" s="103">
        <v>41890</v>
      </c>
      <c r="B117" s="86" t="s">
        <v>84</v>
      </c>
      <c r="C117" s="82">
        <v>500</v>
      </c>
      <c r="D117" s="82" t="s">
        <v>24</v>
      </c>
      <c r="E117" s="148" t="s">
        <v>25</v>
      </c>
    </row>
    <row r="118" spans="1:5" ht="14.25">
      <c r="A118" s="103">
        <v>41891</v>
      </c>
      <c r="B118" s="86" t="s">
        <v>85</v>
      </c>
      <c r="C118" s="82">
        <v>500</v>
      </c>
      <c r="D118" s="82" t="s">
        <v>24</v>
      </c>
      <c r="E118" s="148" t="s">
        <v>25</v>
      </c>
    </row>
    <row r="119" spans="1:5" ht="14.25">
      <c r="A119" s="103">
        <v>41892</v>
      </c>
      <c r="B119" s="86" t="s">
        <v>66</v>
      </c>
      <c r="C119" s="82">
        <v>1000</v>
      </c>
      <c r="D119" s="82" t="s">
        <v>19</v>
      </c>
      <c r="E119" s="148" t="s">
        <v>30</v>
      </c>
    </row>
    <row r="120" spans="1:5" ht="14.25">
      <c r="A120" s="103">
        <v>41892</v>
      </c>
      <c r="B120" s="86" t="s">
        <v>43</v>
      </c>
      <c r="C120" s="82">
        <v>1500</v>
      </c>
      <c r="D120" s="82" t="s">
        <v>24</v>
      </c>
      <c r="E120" s="86" t="s">
        <v>25</v>
      </c>
    </row>
    <row r="121" spans="1:5" ht="14.25">
      <c r="A121" s="103">
        <v>41895</v>
      </c>
      <c r="B121" s="86" t="s">
        <v>86</v>
      </c>
      <c r="C121" s="82">
        <v>500</v>
      </c>
      <c r="D121" s="82" t="s">
        <v>24</v>
      </c>
      <c r="E121" s="148" t="s">
        <v>25</v>
      </c>
    </row>
    <row r="122" spans="1:5" ht="14.25">
      <c r="A122" s="103">
        <v>41899</v>
      </c>
      <c r="B122" s="86" t="s">
        <v>87</v>
      </c>
      <c r="C122" s="82">
        <v>200</v>
      </c>
      <c r="D122" s="82" t="s">
        <v>19</v>
      </c>
      <c r="E122" s="148" t="s">
        <v>30</v>
      </c>
    </row>
    <row r="123" spans="1:5" ht="14.25">
      <c r="A123" s="103">
        <v>41899</v>
      </c>
      <c r="B123" s="86" t="s">
        <v>47</v>
      </c>
      <c r="C123" s="82">
        <v>1000</v>
      </c>
      <c r="D123" s="82" t="s">
        <v>24</v>
      </c>
      <c r="E123" s="86" t="s">
        <v>25</v>
      </c>
    </row>
    <row r="124" spans="1:5" ht="14.25">
      <c r="A124" s="103">
        <v>41900</v>
      </c>
      <c r="B124" s="86" t="s">
        <v>88</v>
      </c>
      <c r="C124" s="82">
        <v>500</v>
      </c>
      <c r="D124" s="82" t="s">
        <v>19</v>
      </c>
      <c r="E124" s="148" t="s">
        <v>30</v>
      </c>
    </row>
    <row r="125" spans="1:5" ht="14.25">
      <c r="A125" s="103">
        <v>41901</v>
      </c>
      <c r="B125" s="86" t="s">
        <v>89</v>
      </c>
      <c r="C125" s="82">
        <v>300</v>
      </c>
      <c r="D125" s="82" t="s">
        <v>24</v>
      </c>
      <c r="E125" s="148" t="s">
        <v>36</v>
      </c>
    </row>
    <row r="126" spans="1:5" ht="14.25">
      <c r="A126" s="103">
        <v>41912</v>
      </c>
      <c r="B126" s="86" t="s">
        <v>90</v>
      </c>
      <c r="C126" s="82">
        <v>500</v>
      </c>
      <c r="D126" s="82" t="s">
        <v>19</v>
      </c>
      <c r="E126" s="148" t="s">
        <v>30</v>
      </c>
    </row>
    <row r="127" spans="1:5" ht="14.25">
      <c r="A127" s="103">
        <v>41922</v>
      </c>
      <c r="B127" s="86" t="s">
        <v>91</v>
      </c>
      <c r="C127" s="82">
        <v>3000</v>
      </c>
      <c r="D127" s="82" t="s">
        <v>24</v>
      </c>
      <c r="E127" s="86" t="s">
        <v>25</v>
      </c>
    </row>
    <row r="128" spans="1:5" ht="14.25">
      <c r="A128" s="103">
        <v>41922</v>
      </c>
      <c r="B128" s="86" t="s">
        <v>92</v>
      </c>
      <c r="C128" s="82">
        <v>1000</v>
      </c>
      <c r="D128" s="82" t="s">
        <v>24</v>
      </c>
      <c r="E128" s="86" t="s">
        <v>25</v>
      </c>
    </row>
    <row r="129" spans="1:5" ht="14.25">
      <c r="A129" s="103">
        <v>41922</v>
      </c>
      <c r="B129" s="86" t="s">
        <v>93</v>
      </c>
      <c r="C129" s="82">
        <v>1000</v>
      </c>
      <c r="D129" s="82" t="s">
        <v>24</v>
      </c>
      <c r="E129" s="86" t="s">
        <v>25</v>
      </c>
    </row>
    <row r="130" spans="1:5" ht="14.25">
      <c r="A130" s="103">
        <v>41926</v>
      </c>
      <c r="B130" s="86" t="s">
        <v>87</v>
      </c>
      <c r="C130" s="82">
        <v>500</v>
      </c>
      <c r="D130" s="82" t="s">
        <v>24</v>
      </c>
      <c r="E130" s="86" t="s">
        <v>25</v>
      </c>
    </row>
    <row r="131" spans="1:5" ht="14.25">
      <c r="A131" s="103">
        <v>41932</v>
      </c>
      <c r="B131" s="86" t="s">
        <v>94</v>
      </c>
      <c r="C131" s="82">
        <v>3000</v>
      </c>
      <c r="D131" s="82" t="s">
        <v>24</v>
      </c>
      <c r="E131" s="86" t="s">
        <v>25</v>
      </c>
    </row>
    <row r="132" spans="1:5" ht="14.25">
      <c r="A132" s="103">
        <v>41940</v>
      </c>
      <c r="B132" s="86" t="s">
        <v>44</v>
      </c>
      <c r="C132" s="82">
        <v>5400</v>
      </c>
      <c r="D132" s="82" t="s">
        <v>24</v>
      </c>
      <c r="E132" s="148" t="s">
        <v>54</v>
      </c>
    </row>
    <row r="133" spans="1:5" ht="14.25">
      <c r="A133" s="103">
        <v>41940</v>
      </c>
      <c r="B133" s="86" t="s">
        <v>44</v>
      </c>
      <c r="C133" s="82">
        <v>1500</v>
      </c>
      <c r="D133" s="82" t="s">
        <v>24</v>
      </c>
      <c r="E133" s="148" t="s">
        <v>25</v>
      </c>
    </row>
    <row r="134" spans="1:5" ht="14.25">
      <c r="A134" s="103">
        <v>41949</v>
      </c>
      <c r="B134" s="86" t="s">
        <v>95</v>
      </c>
      <c r="C134" s="82">
        <v>300</v>
      </c>
      <c r="D134" s="82" t="s">
        <v>24</v>
      </c>
      <c r="E134" s="148" t="s">
        <v>36</v>
      </c>
    </row>
    <row r="135" spans="1:5" ht="14.25">
      <c r="A135" s="103">
        <v>41969</v>
      </c>
      <c r="B135" s="86" t="s">
        <v>66</v>
      </c>
      <c r="C135" s="82">
        <v>300</v>
      </c>
      <c r="D135" s="82" t="s">
        <v>19</v>
      </c>
      <c r="E135" s="148" t="s">
        <v>30</v>
      </c>
    </row>
    <row r="136" spans="1:5" ht="14.25">
      <c r="A136" s="103">
        <v>41980</v>
      </c>
      <c r="B136" s="86" t="s">
        <v>44</v>
      </c>
      <c r="C136" s="82">
        <v>5700</v>
      </c>
      <c r="D136" s="82" t="s">
        <v>24</v>
      </c>
      <c r="E136" s="148" t="s">
        <v>54</v>
      </c>
    </row>
    <row r="137" spans="1:5" ht="14.25">
      <c r="A137" s="103">
        <v>41990</v>
      </c>
      <c r="B137" s="86" t="s">
        <v>69</v>
      </c>
      <c r="C137" s="82">
        <v>300</v>
      </c>
      <c r="D137" s="82" t="s">
        <v>19</v>
      </c>
      <c r="E137" s="148" t="s">
        <v>30</v>
      </c>
    </row>
    <row r="138" spans="1:5" ht="14.25">
      <c r="A138" s="103">
        <v>41990</v>
      </c>
      <c r="B138" s="84">
        <v>123</v>
      </c>
      <c r="C138" s="82">
        <v>500</v>
      </c>
      <c r="D138" s="82" t="s">
        <v>19</v>
      </c>
      <c r="E138" s="148" t="s">
        <v>30</v>
      </c>
    </row>
    <row r="139" spans="1:5" ht="14.25">
      <c r="A139" s="103">
        <v>41991</v>
      </c>
      <c r="B139" s="84" t="s">
        <v>52</v>
      </c>
      <c r="C139" s="82">
        <v>1000</v>
      </c>
      <c r="D139" s="82" t="s">
        <v>19</v>
      </c>
      <c r="E139" s="148" t="s">
        <v>30</v>
      </c>
    </row>
    <row r="140" spans="1:5" ht="14.25">
      <c r="A140" s="103">
        <v>41991</v>
      </c>
      <c r="B140" s="86" t="s">
        <v>74</v>
      </c>
      <c r="C140" s="82">
        <v>600</v>
      </c>
      <c r="D140" s="82" t="s">
        <v>19</v>
      </c>
      <c r="E140" s="148" t="s">
        <v>30</v>
      </c>
    </row>
    <row r="141" spans="1:5" ht="14.25">
      <c r="A141" s="103">
        <v>41991</v>
      </c>
      <c r="B141" s="86" t="s">
        <v>47</v>
      </c>
      <c r="C141" s="82">
        <v>500</v>
      </c>
      <c r="D141" s="82" t="s">
        <v>19</v>
      </c>
      <c r="E141" s="148" t="s">
        <v>30</v>
      </c>
    </row>
    <row r="142" spans="1:5" ht="14.25">
      <c r="A142" s="103">
        <v>41991</v>
      </c>
      <c r="B142" s="86" t="s">
        <v>70</v>
      </c>
      <c r="C142" s="82">
        <v>500</v>
      </c>
      <c r="D142" s="82" t="s">
        <v>19</v>
      </c>
      <c r="E142" s="148" t="s">
        <v>30</v>
      </c>
    </row>
    <row r="143" spans="1:5" ht="14.25">
      <c r="A143" s="103">
        <v>41991</v>
      </c>
      <c r="B143" s="86" t="s">
        <v>33</v>
      </c>
      <c r="C143" s="82">
        <v>500</v>
      </c>
      <c r="D143" s="82" t="s">
        <v>19</v>
      </c>
      <c r="E143" s="148" t="s">
        <v>30</v>
      </c>
    </row>
    <row r="144" spans="1:5" ht="14.25">
      <c r="A144" s="103">
        <v>41991</v>
      </c>
      <c r="B144" s="86" t="s">
        <v>41</v>
      </c>
      <c r="C144" s="82">
        <v>300</v>
      </c>
      <c r="D144" s="82" t="s">
        <v>19</v>
      </c>
      <c r="E144" s="148" t="s">
        <v>30</v>
      </c>
    </row>
    <row r="145" spans="1:5" ht="14.25">
      <c r="A145" s="103">
        <v>41992</v>
      </c>
      <c r="B145" s="86" t="s">
        <v>44</v>
      </c>
      <c r="C145" s="82">
        <v>5000</v>
      </c>
      <c r="D145" s="82" t="s">
        <v>19</v>
      </c>
      <c r="E145" s="148" t="s">
        <v>30</v>
      </c>
    </row>
    <row r="146" spans="1:5" ht="14.25">
      <c r="A146" s="103">
        <v>41993</v>
      </c>
      <c r="B146" s="86" t="s">
        <v>96</v>
      </c>
      <c r="C146" s="82">
        <v>1231</v>
      </c>
      <c r="D146" s="82" t="s">
        <v>19</v>
      </c>
      <c r="E146" s="148" t="s">
        <v>30</v>
      </c>
    </row>
    <row r="147" spans="1:5" ht="14.25">
      <c r="A147" s="103">
        <v>41993</v>
      </c>
      <c r="B147" s="86" t="s">
        <v>21</v>
      </c>
      <c r="C147" s="82">
        <v>4000</v>
      </c>
      <c r="D147" s="82" t="s">
        <v>19</v>
      </c>
      <c r="E147" s="148" t="s">
        <v>30</v>
      </c>
    </row>
    <row r="148" spans="1:5" ht="14.25">
      <c r="A148" s="103">
        <v>41995</v>
      </c>
      <c r="B148" s="86" t="s">
        <v>83</v>
      </c>
      <c r="C148" s="82">
        <v>5000</v>
      </c>
      <c r="D148" s="82" t="s">
        <v>19</v>
      </c>
      <c r="E148" s="148" t="s">
        <v>30</v>
      </c>
    </row>
    <row r="149" spans="1:5" ht="14.25">
      <c r="A149" s="103">
        <v>41997</v>
      </c>
      <c r="B149" s="86" t="s">
        <v>97</v>
      </c>
      <c r="C149" s="82">
        <v>5240</v>
      </c>
      <c r="D149" s="82" t="s">
        <v>24</v>
      </c>
      <c r="E149" s="148" t="s">
        <v>36</v>
      </c>
    </row>
    <row r="150" spans="1:5" ht="14.25">
      <c r="A150" s="103">
        <v>42001</v>
      </c>
      <c r="B150" s="86" t="s">
        <v>32</v>
      </c>
      <c r="C150" s="82">
        <v>600</v>
      </c>
      <c r="D150" s="82" t="s">
        <v>19</v>
      </c>
      <c r="E150" s="148" t="s">
        <v>30</v>
      </c>
    </row>
    <row r="151" spans="1:5" ht="14.25">
      <c r="A151" s="103">
        <v>42001</v>
      </c>
      <c r="B151" s="86" t="s">
        <v>98</v>
      </c>
      <c r="C151" s="82">
        <v>600</v>
      </c>
      <c r="D151" s="82" t="s">
        <v>19</v>
      </c>
      <c r="E151" s="148" t="s">
        <v>30</v>
      </c>
    </row>
    <row r="152" spans="1:5" ht="14.25">
      <c r="A152" s="149">
        <v>42004</v>
      </c>
      <c r="B152" s="88" t="s">
        <v>90</v>
      </c>
      <c r="C152" s="87">
        <v>600</v>
      </c>
      <c r="D152" s="87" t="s">
        <v>19</v>
      </c>
      <c r="E152" s="150" t="s">
        <v>30</v>
      </c>
    </row>
    <row r="153" spans="1:5" ht="14.25">
      <c r="A153" s="82"/>
      <c r="B153" s="84"/>
      <c r="C153" s="82"/>
      <c r="D153" s="82"/>
      <c r="E153" s="151"/>
    </row>
    <row r="154" spans="1:5" ht="14.25">
      <c r="A154" s="82"/>
      <c r="B154" s="152" t="s">
        <v>99</v>
      </c>
      <c r="C154" s="108">
        <f>SUM(C14:C153)</f>
        <v>158605</v>
      </c>
      <c r="D154" s="82"/>
      <c r="E154" s="151"/>
    </row>
    <row r="155" spans="1:5" ht="14.25">
      <c r="A155" s="82"/>
      <c r="B155" s="152"/>
      <c r="C155" s="108"/>
      <c r="D155" s="82"/>
      <c r="E155" s="151"/>
    </row>
    <row r="156" spans="1:5" ht="14.25">
      <c r="A156" s="82"/>
      <c r="B156" s="107" t="s">
        <v>100</v>
      </c>
      <c r="C156" s="153">
        <v>117986</v>
      </c>
      <c r="D156" s="82"/>
      <c r="E156" s="151"/>
    </row>
    <row r="157" spans="1:5" ht="14.25">
      <c r="A157" s="82"/>
      <c r="B157" s="107" t="s">
        <v>19</v>
      </c>
      <c r="C157" s="153">
        <v>40619</v>
      </c>
      <c r="D157" s="82"/>
      <c r="E157" s="151"/>
    </row>
    <row r="158" spans="2:5" ht="14.25">
      <c r="B158" s="120"/>
      <c r="C158" s="113"/>
      <c r="E158" s="154"/>
    </row>
  </sheetData>
  <sheetProtection/>
  <mergeCells count="4">
    <mergeCell ref="A1:E1"/>
    <mergeCell ref="A4:E4"/>
    <mergeCell ref="A10:B10"/>
    <mergeCell ref="A12:E12"/>
  </mergeCells>
  <hyperlinks>
    <hyperlink ref="A10" r:id="rId1" display="查看所有社会捐赠名单：点此进入"/>
  </hyperlink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86"/>
  <sheetViews>
    <sheetView zoomScaleSheetLayoutView="100" workbookViewId="0" topLeftCell="A1">
      <selection activeCell="F87" sqref="F87"/>
    </sheetView>
  </sheetViews>
  <sheetFormatPr defaultColWidth="9.00390625" defaultRowHeight="14.25"/>
  <cols>
    <col min="1" max="1" width="15.25390625" style="8" customWidth="1"/>
    <col min="2" max="2" width="45.375" style="8" customWidth="1"/>
    <col min="3" max="3" width="10.75390625" style="8" customWidth="1"/>
    <col min="4" max="4" width="10.625" style="8" customWidth="1"/>
    <col min="5" max="5" width="3.00390625" style="8" customWidth="1"/>
    <col min="6" max="251" width="9.00390625" style="8" customWidth="1"/>
  </cols>
  <sheetData>
    <row r="1" spans="1:250" s="98" customFormat="1" ht="20.25">
      <c r="A1" s="99" t="s">
        <v>101</v>
      </c>
      <c r="B1" s="99"/>
      <c r="C1" s="99"/>
      <c r="D1" s="99"/>
      <c r="E1" s="100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</row>
    <row r="2" spans="1:4" ht="14.25">
      <c r="A2" s="102" t="s">
        <v>102</v>
      </c>
      <c r="B2" s="78" t="s">
        <v>103</v>
      </c>
      <c r="C2" s="78" t="s">
        <v>104</v>
      </c>
      <c r="D2" s="78" t="s">
        <v>16</v>
      </c>
    </row>
    <row r="3" spans="1:4" ht="14.25">
      <c r="A3" s="103">
        <v>41643</v>
      </c>
      <c r="B3" s="82" t="s">
        <v>105</v>
      </c>
      <c r="C3" s="82">
        <v>46</v>
      </c>
      <c r="D3" s="82" t="s">
        <v>19</v>
      </c>
    </row>
    <row r="4" spans="1:4" ht="14.25">
      <c r="A4" s="103">
        <v>41649</v>
      </c>
      <c r="B4" s="82" t="s">
        <v>106</v>
      </c>
      <c r="C4" s="82">
        <v>186.3</v>
      </c>
      <c r="D4" s="82" t="s">
        <v>24</v>
      </c>
    </row>
    <row r="5" spans="1:4" ht="14.25">
      <c r="A5" s="103">
        <v>41649</v>
      </c>
      <c r="B5" s="82" t="s">
        <v>107</v>
      </c>
      <c r="C5" s="82">
        <v>500</v>
      </c>
      <c r="D5" s="82" t="s">
        <v>24</v>
      </c>
    </row>
    <row r="6" spans="1:4" ht="14.25">
      <c r="A6" s="103">
        <v>41651</v>
      </c>
      <c r="B6" s="82" t="s">
        <v>108</v>
      </c>
      <c r="C6" s="82">
        <v>4050</v>
      </c>
      <c r="D6" s="82" t="s">
        <v>19</v>
      </c>
    </row>
    <row r="7" spans="1:4" ht="14.25">
      <c r="A7" s="103">
        <v>41654</v>
      </c>
      <c r="B7" s="82" t="s">
        <v>109</v>
      </c>
      <c r="C7" s="82">
        <v>177.45</v>
      </c>
      <c r="D7" s="82" t="s">
        <v>19</v>
      </c>
    </row>
    <row r="8" spans="1:4" ht="14.25">
      <c r="A8" s="103">
        <v>41670</v>
      </c>
      <c r="B8" s="82" t="s">
        <v>110</v>
      </c>
      <c r="C8" s="82">
        <v>2220</v>
      </c>
      <c r="D8" s="82" t="s">
        <v>19</v>
      </c>
    </row>
    <row r="9" spans="1:4" ht="14.25">
      <c r="A9" s="103">
        <v>41698</v>
      </c>
      <c r="B9" s="82" t="s">
        <v>111</v>
      </c>
      <c r="C9" s="82">
        <v>174.02</v>
      </c>
      <c r="D9" s="82" t="s">
        <v>19</v>
      </c>
    </row>
    <row r="10" spans="1:4" ht="14.25">
      <c r="A10" s="103">
        <v>41698</v>
      </c>
      <c r="B10" s="82" t="s">
        <v>112</v>
      </c>
      <c r="C10" s="82">
        <v>2220</v>
      </c>
      <c r="D10" s="82" t="s">
        <v>19</v>
      </c>
    </row>
    <row r="11" spans="1:4" ht="14.25">
      <c r="A11" s="103">
        <v>41701</v>
      </c>
      <c r="B11" s="82" t="s">
        <v>113</v>
      </c>
      <c r="C11" s="82">
        <v>9000</v>
      </c>
      <c r="D11" s="82" t="s">
        <v>24</v>
      </c>
    </row>
    <row r="12" spans="1:4" ht="14.25">
      <c r="A12" s="103">
        <v>41701</v>
      </c>
      <c r="B12" s="82" t="s">
        <v>114</v>
      </c>
      <c r="C12" s="82">
        <v>305</v>
      </c>
      <c r="D12" s="82" t="s">
        <v>19</v>
      </c>
    </row>
    <row r="13" spans="1:4" ht="14.25">
      <c r="A13" s="103">
        <v>41706</v>
      </c>
      <c r="B13" s="82" t="s">
        <v>115</v>
      </c>
      <c r="C13" s="82">
        <v>7000</v>
      </c>
      <c r="D13" s="82" t="s">
        <v>24</v>
      </c>
    </row>
    <row r="14" spans="1:4" ht="14.25">
      <c r="A14" s="103">
        <v>41706</v>
      </c>
      <c r="B14" s="82" t="s">
        <v>116</v>
      </c>
      <c r="C14" s="82">
        <v>500</v>
      </c>
      <c r="D14" s="82" t="s">
        <v>24</v>
      </c>
    </row>
    <row r="15" spans="1:4" ht="14.25">
      <c r="A15" s="103">
        <v>41708</v>
      </c>
      <c r="B15" s="82" t="s">
        <v>117</v>
      </c>
      <c r="C15" s="82">
        <v>94</v>
      </c>
      <c r="D15" s="82" t="s">
        <v>19</v>
      </c>
    </row>
    <row r="16" spans="1:4" ht="14.25">
      <c r="A16" s="103">
        <v>41712</v>
      </c>
      <c r="B16" s="82" t="s">
        <v>118</v>
      </c>
      <c r="C16" s="82">
        <v>108</v>
      </c>
      <c r="D16" s="82" t="s">
        <v>19</v>
      </c>
    </row>
    <row r="17" spans="1:4" ht="14.25">
      <c r="A17" s="103">
        <v>41712</v>
      </c>
      <c r="B17" s="82" t="s">
        <v>119</v>
      </c>
      <c r="C17" s="82">
        <v>174.55</v>
      </c>
      <c r="D17" s="82" t="s">
        <v>19</v>
      </c>
    </row>
    <row r="18" spans="1:4" ht="14.25">
      <c r="A18" s="103">
        <v>41714</v>
      </c>
      <c r="B18" s="82" t="s">
        <v>120</v>
      </c>
      <c r="C18" s="82">
        <v>6000</v>
      </c>
      <c r="D18" s="82" t="s">
        <v>19</v>
      </c>
    </row>
    <row r="19" spans="1:4" ht="14.25">
      <c r="A19" s="104">
        <v>41719</v>
      </c>
      <c r="B19" s="82" t="s">
        <v>121</v>
      </c>
      <c r="C19" s="82">
        <v>-37.14</v>
      </c>
      <c r="D19" s="82" t="s">
        <v>19</v>
      </c>
    </row>
    <row r="20" spans="1:4" ht="14.25">
      <c r="A20" s="103">
        <v>41726</v>
      </c>
      <c r="B20" s="82" t="s">
        <v>122</v>
      </c>
      <c r="C20" s="82">
        <v>200</v>
      </c>
      <c r="D20" s="82" t="s">
        <v>19</v>
      </c>
    </row>
    <row r="21" spans="1:4" ht="14.25">
      <c r="A21" s="103">
        <v>41726</v>
      </c>
      <c r="B21" s="82" t="s">
        <v>123</v>
      </c>
      <c r="C21" s="82">
        <v>55</v>
      </c>
      <c r="D21" s="82" t="s">
        <v>19</v>
      </c>
    </row>
    <row r="22" spans="1:4" ht="14.25">
      <c r="A22" s="103">
        <v>41729</v>
      </c>
      <c r="B22" s="82" t="s">
        <v>124</v>
      </c>
      <c r="C22" s="82">
        <v>2620</v>
      </c>
      <c r="D22" s="82" t="s">
        <v>19</v>
      </c>
    </row>
    <row r="23" spans="1:4" ht="14.25">
      <c r="A23" s="103">
        <v>41732</v>
      </c>
      <c r="B23" s="82" t="s">
        <v>125</v>
      </c>
      <c r="C23" s="82">
        <v>174.1</v>
      </c>
      <c r="D23" s="82" t="s">
        <v>19</v>
      </c>
    </row>
    <row r="24" spans="1:4" ht="14.25">
      <c r="A24" s="103">
        <v>41740</v>
      </c>
      <c r="B24" s="82" t="s">
        <v>126</v>
      </c>
      <c r="C24" s="82">
        <v>5000</v>
      </c>
      <c r="D24" s="82" t="s">
        <v>24</v>
      </c>
    </row>
    <row r="25" spans="1:4" ht="14.25">
      <c r="A25" s="103">
        <v>41741</v>
      </c>
      <c r="B25" s="82" t="s">
        <v>127</v>
      </c>
      <c r="C25" s="82">
        <v>185</v>
      </c>
      <c r="D25" s="82" t="s">
        <v>19</v>
      </c>
    </row>
    <row r="26" spans="1:4" ht="14.25">
      <c r="A26" s="103">
        <v>41755</v>
      </c>
      <c r="B26" s="82" t="s">
        <v>128</v>
      </c>
      <c r="C26" s="82">
        <v>285</v>
      </c>
      <c r="D26" s="82" t="s">
        <v>19</v>
      </c>
    </row>
    <row r="27" spans="1:4" ht="14.25">
      <c r="A27" s="103">
        <v>41758</v>
      </c>
      <c r="B27" s="82" t="s">
        <v>129</v>
      </c>
      <c r="C27" s="82">
        <v>5400</v>
      </c>
      <c r="D27" s="82" t="s">
        <v>24</v>
      </c>
    </row>
    <row r="28" spans="1:4" ht="14.25">
      <c r="A28" s="103">
        <v>41759</v>
      </c>
      <c r="B28" s="82" t="s">
        <v>130</v>
      </c>
      <c r="C28" s="82">
        <v>2220</v>
      </c>
      <c r="D28" s="82" t="s">
        <v>19</v>
      </c>
    </row>
    <row r="29" spans="1:4" ht="14.25">
      <c r="A29" s="103">
        <v>41777</v>
      </c>
      <c r="B29" s="82" t="s">
        <v>131</v>
      </c>
      <c r="C29" s="82">
        <v>175</v>
      </c>
      <c r="D29" s="82" t="s">
        <v>19</v>
      </c>
    </row>
    <row r="30" spans="1:4" ht="14.25">
      <c r="A30" s="103">
        <v>41782</v>
      </c>
      <c r="B30" s="82" t="s">
        <v>132</v>
      </c>
      <c r="C30" s="82">
        <v>205.8</v>
      </c>
      <c r="D30" s="82" t="s">
        <v>19</v>
      </c>
    </row>
    <row r="31" spans="1:4" ht="14.25">
      <c r="A31" s="103">
        <v>41784</v>
      </c>
      <c r="B31" s="82" t="s">
        <v>133</v>
      </c>
      <c r="C31" s="82">
        <v>2000</v>
      </c>
      <c r="D31" s="82" t="s">
        <v>24</v>
      </c>
    </row>
    <row r="32" spans="1:4" ht="14.25">
      <c r="A32" s="103">
        <v>41789</v>
      </c>
      <c r="B32" s="82" t="s">
        <v>129</v>
      </c>
      <c r="C32" s="82">
        <v>7200</v>
      </c>
      <c r="D32" s="82" t="s">
        <v>24</v>
      </c>
    </row>
    <row r="33" spans="1:4" ht="14.25">
      <c r="A33" s="103">
        <v>41790</v>
      </c>
      <c r="B33" s="82" t="s">
        <v>134</v>
      </c>
      <c r="C33" s="82">
        <v>2220</v>
      </c>
      <c r="D33" s="82" t="s">
        <v>19</v>
      </c>
    </row>
    <row r="34" spans="1:4" ht="14.25">
      <c r="A34" s="103">
        <v>41794</v>
      </c>
      <c r="B34" s="105" t="s">
        <v>135</v>
      </c>
      <c r="C34" s="84">
        <v>6000</v>
      </c>
      <c r="D34" s="105" t="s">
        <v>19</v>
      </c>
    </row>
    <row r="35" spans="1:4" ht="14.25">
      <c r="A35" s="103">
        <v>41799</v>
      </c>
      <c r="B35" s="82" t="s">
        <v>136</v>
      </c>
      <c r="C35" s="82">
        <v>122</v>
      </c>
      <c r="D35" s="82" t="s">
        <v>24</v>
      </c>
    </row>
    <row r="36" spans="1:4" ht="14.25">
      <c r="A36" s="103">
        <v>41803</v>
      </c>
      <c r="B36" s="82" t="s">
        <v>122</v>
      </c>
      <c r="C36" s="82">
        <v>200</v>
      </c>
      <c r="D36" s="82" t="s">
        <v>19</v>
      </c>
    </row>
    <row r="37" spans="1:4" ht="14.25">
      <c r="A37" s="103">
        <v>41811</v>
      </c>
      <c r="B37" s="82" t="s">
        <v>137</v>
      </c>
      <c r="C37" s="82">
        <v>175</v>
      </c>
      <c r="D37" s="82" t="s">
        <v>19</v>
      </c>
    </row>
    <row r="38" spans="1:4" ht="14.25">
      <c r="A38" s="103">
        <v>41811</v>
      </c>
      <c r="B38" s="82" t="s">
        <v>121</v>
      </c>
      <c r="C38" s="82">
        <v>-23.94</v>
      </c>
      <c r="D38" s="82" t="s">
        <v>19</v>
      </c>
    </row>
    <row r="39" spans="1:4" ht="14.25">
      <c r="A39" s="103">
        <v>41816</v>
      </c>
      <c r="B39" s="82" t="s">
        <v>138</v>
      </c>
      <c r="C39" s="82">
        <v>210.92</v>
      </c>
      <c r="D39" s="82" t="s">
        <v>19</v>
      </c>
    </row>
    <row r="40" spans="1:4" ht="14.25">
      <c r="A40" s="103">
        <v>41820</v>
      </c>
      <c r="B40" s="82" t="s">
        <v>139</v>
      </c>
      <c r="C40" s="82">
        <v>195</v>
      </c>
      <c r="D40" s="82" t="s">
        <v>19</v>
      </c>
    </row>
    <row r="41" spans="1:4" ht="14.25">
      <c r="A41" s="103">
        <v>41820</v>
      </c>
      <c r="B41" s="82" t="s">
        <v>129</v>
      </c>
      <c r="C41" s="82">
        <v>5400</v>
      </c>
      <c r="D41" s="82" t="s">
        <v>24</v>
      </c>
    </row>
    <row r="42" spans="1:4" ht="14.25">
      <c r="A42" s="103">
        <v>41820</v>
      </c>
      <c r="B42" s="82" t="s">
        <v>140</v>
      </c>
      <c r="C42" s="82">
        <v>2220</v>
      </c>
      <c r="D42" s="82" t="s">
        <v>19</v>
      </c>
    </row>
    <row r="43" spans="1:4" ht="14.25">
      <c r="A43" s="103">
        <v>41851</v>
      </c>
      <c r="B43" s="82" t="s">
        <v>141</v>
      </c>
      <c r="C43" s="82">
        <v>178.65</v>
      </c>
      <c r="D43" s="82" t="s">
        <v>19</v>
      </c>
    </row>
    <row r="44" spans="1:4" ht="14.25">
      <c r="A44" s="103">
        <v>41851</v>
      </c>
      <c r="B44" s="82" t="s">
        <v>142</v>
      </c>
      <c r="C44" s="82">
        <v>2220</v>
      </c>
      <c r="D44" s="82" t="s">
        <v>19</v>
      </c>
    </row>
    <row r="45" spans="1:4" ht="14.25">
      <c r="A45" s="104">
        <v>41857</v>
      </c>
      <c r="B45" s="86" t="s">
        <v>143</v>
      </c>
      <c r="C45" s="82">
        <v>84.96</v>
      </c>
      <c r="D45" s="82" t="s">
        <v>24</v>
      </c>
    </row>
    <row r="46" spans="1:4" ht="14.25">
      <c r="A46" s="103">
        <v>41877</v>
      </c>
      <c r="B46" s="82" t="s">
        <v>144</v>
      </c>
      <c r="C46" s="82">
        <v>177.67</v>
      </c>
      <c r="D46" s="82" t="s">
        <v>19</v>
      </c>
    </row>
    <row r="47" spans="1:4" ht="14.25">
      <c r="A47" s="103">
        <v>41881</v>
      </c>
      <c r="B47" s="86" t="s">
        <v>143</v>
      </c>
      <c r="C47" s="82">
        <v>81.36</v>
      </c>
      <c r="D47" s="82" t="s">
        <v>24</v>
      </c>
    </row>
    <row r="48" spans="1:4" ht="14.25">
      <c r="A48" s="103">
        <v>41881</v>
      </c>
      <c r="B48" s="82" t="s">
        <v>145</v>
      </c>
      <c r="C48" s="82">
        <v>92.84</v>
      </c>
      <c r="D48" s="82" t="s">
        <v>24</v>
      </c>
    </row>
    <row r="49" spans="1:4" ht="14.25">
      <c r="A49" s="103">
        <v>41881</v>
      </c>
      <c r="B49" s="82" t="s">
        <v>146</v>
      </c>
      <c r="C49" s="82">
        <v>126.5</v>
      </c>
      <c r="D49" s="82" t="s">
        <v>19</v>
      </c>
    </row>
    <row r="50" spans="1:4" ht="14.25">
      <c r="A50" s="103">
        <v>41882</v>
      </c>
      <c r="B50" s="82" t="s">
        <v>147</v>
      </c>
      <c r="C50" s="82">
        <v>126</v>
      </c>
      <c r="D50" s="82" t="s">
        <v>24</v>
      </c>
    </row>
    <row r="51" spans="1:4" ht="14.25">
      <c r="A51" s="103">
        <v>41882</v>
      </c>
      <c r="B51" s="82" t="s">
        <v>148</v>
      </c>
      <c r="C51" s="82">
        <v>420</v>
      </c>
      <c r="D51" s="82" t="s">
        <v>24</v>
      </c>
    </row>
    <row r="52" spans="1:4" ht="14.25">
      <c r="A52" s="103">
        <v>41882</v>
      </c>
      <c r="B52" s="82" t="s">
        <v>149</v>
      </c>
      <c r="C52" s="84">
        <v>2220</v>
      </c>
      <c r="D52" s="82" t="s">
        <v>19</v>
      </c>
    </row>
    <row r="53" spans="1:4" ht="14.25">
      <c r="A53" s="103">
        <v>41886</v>
      </c>
      <c r="B53" s="86" t="s">
        <v>150</v>
      </c>
      <c r="C53" s="82">
        <v>20</v>
      </c>
      <c r="D53" s="82" t="s">
        <v>19</v>
      </c>
    </row>
    <row r="54" spans="1:4" ht="14.25">
      <c r="A54" s="103">
        <v>41887</v>
      </c>
      <c r="B54" s="86" t="s">
        <v>151</v>
      </c>
      <c r="C54" s="82">
        <v>244</v>
      </c>
      <c r="D54" s="82" t="s">
        <v>24</v>
      </c>
    </row>
    <row r="55" spans="1:4" ht="14.25">
      <c r="A55" s="103">
        <v>41888</v>
      </c>
      <c r="B55" s="82" t="s">
        <v>152</v>
      </c>
      <c r="C55" s="82">
        <v>12500</v>
      </c>
      <c r="D55" s="82" t="s">
        <v>24</v>
      </c>
    </row>
    <row r="56" spans="1:4" ht="14.25">
      <c r="A56" s="103">
        <v>41889</v>
      </c>
      <c r="B56" s="82" t="s">
        <v>153</v>
      </c>
      <c r="C56" s="82">
        <v>85</v>
      </c>
      <c r="D56" s="82" t="s">
        <v>19</v>
      </c>
    </row>
    <row r="57" spans="1:4" ht="14.25">
      <c r="A57" s="103">
        <v>41892</v>
      </c>
      <c r="B57" s="82" t="s">
        <v>145</v>
      </c>
      <c r="C57" s="82">
        <v>19.8</v>
      </c>
      <c r="D57" s="82" t="s">
        <v>24</v>
      </c>
    </row>
    <row r="58" spans="1:4" ht="14.25">
      <c r="A58" s="103">
        <v>41893</v>
      </c>
      <c r="B58" s="105" t="s">
        <v>154</v>
      </c>
      <c r="C58" s="82">
        <v>6000</v>
      </c>
      <c r="D58" s="82" t="s">
        <v>19</v>
      </c>
    </row>
    <row r="59" spans="1:4" ht="14.25">
      <c r="A59" s="103">
        <v>41893</v>
      </c>
      <c r="B59" s="82" t="s">
        <v>155</v>
      </c>
      <c r="C59" s="82">
        <v>289.64</v>
      </c>
      <c r="D59" s="82" t="s">
        <v>19</v>
      </c>
    </row>
    <row r="60" spans="1:4" ht="14.25">
      <c r="A60" s="103">
        <v>41895</v>
      </c>
      <c r="B60" s="82" t="s">
        <v>156</v>
      </c>
      <c r="C60" s="82">
        <v>13200</v>
      </c>
      <c r="D60" s="82" t="s">
        <v>24</v>
      </c>
    </row>
    <row r="61" spans="1:4" ht="14.25">
      <c r="A61" s="103">
        <v>41899</v>
      </c>
      <c r="B61" s="82" t="s">
        <v>157</v>
      </c>
      <c r="C61" s="82">
        <v>34.5</v>
      </c>
      <c r="D61" s="82" t="s">
        <v>19</v>
      </c>
    </row>
    <row r="62" spans="1:4" ht="14.25">
      <c r="A62" s="103">
        <v>41903</v>
      </c>
      <c r="B62" s="82" t="s">
        <v>121</v>
      </c>
      <c r="C62" s="82">
        <v>-29.34</v>
      </c>
      <c r="D62" s="82" t="s">
        <v>19</v>
      </c>
    </row>
    <row r="63" spans="1:4" ht="14.25">
      <c r="A63" s="103">
        <v>41903</v>
      </c>
      <c r="B63" s="82" t="s">
        <v>158</v>
      </c>
      <c r="C63" s="82">
        <v>8000</v>
      </c>
      <c r="D63" s="82" t="s">
        <v>24</v>
      </c>
    </row>
    <row r="64" spans="1:4" ht="14.25">
      <c r="A64" s="103">
        <v>41908</v>
      </c>
      <c r="B64" s="82" t="s">
        <v>159</v>
      </c>
      <c r="C64" s="82">
        <v>6300</v>
      </c>
      <c r="D64" s="82" t="s">
        <v>24</v>
      </c>
    </row>
    <row r="65" spans="1:4" ht="14.25">
      <c r="A65" s="103">
        <v>41912</v>
      </c>
      <c r="B65" s="82" t="s">
        <v>160</v>
      </c>
      <c r="C65" s="84">
        <v>2220</v>
      </c>
      <c r="D65" s="82" t="s">
        <v>19</v>
      </c>
    </row>
    <row r="66" spans="1:4" ht="14.25">
      <c r="A66" s="103">
        <v>41929</v>
      </c>
      <c r="B66" s="82" t="s">
        <v>161</v>
      </c>
      <c r="C66" s="84">
        <v>7000</v>
      </c>
      <c r="D66" s="82" t="s">
        <v>24</v>
      </c>
    </row>
    <row r="67" spans="1:4" ht="14.25">
      <c r="A67" s="103">
        <v>41937</v>
      </c>
      <c r="B67" s="82" t="s">
        <v>162</v>
      </c>
      <c r="C67" s="84">
        <v>42.5</v>
      </c>
      <c r="D67" s="82" t="s">
        <v>19</v>
      </c>
    </row>
    <row r="68" spans="1:4" ht="14.25">
      <c r="A68" s="103">
        <v>41943</v>
      </c>
      <c r="B68" s="82" t="s">
        <v>163</v>
      </c>
      <c r="C68" s="84">
        <v>301.52</v>
      </c>
      <c r="D68" s="82" t="s">
        <v>19</v>
      </c>
    </row>
    <row r="69" spans="1:4" ht="14.25">
      <c r="A69" s="103">
        <v>41943</v>
      </c>
      <c r="B69" s="82" t="s">
        <v>164</v>
      </c>
      <c r="C69" s="84">
        <v>5400</v>
      </c>
      <c r="D69" s="82" t="s">
        <v>24</v>
      </c>
    </row>
    <row r="70" spans="1:4" ht="14.25">
      <c r="A70" s="103">
        <v>41943</v>
      </c>
      <c r="B70" s="82" t="s">
        <v>165</v>
      </c>
      <c r="C70" s="84">
        <v>2220</v>
      </c>
      <c r="D70" s="82" t="s">
        <v>19</v>
      </c>
    </row>
    <row r="71" spans="1:4" ht="14.25">
      <c r="A71" s="103">
        <v>41951</v>
      </c>
      <c r="B71" s="82" t="s">
        <v>162</v>
      </c>
      <c r="C71" s="84">
        <v>85</v>
      </c>
      <c r="D71" s="82" t="s">
        <v>19</v>
      </c>
    </row>
    <row r="72" spans="1:4" ht="14.25">
      <c r="A72" s="103">
        <v>41958</v>
      </c>
      <c r="B72" s="82" t="s">
        <v>166</v>
      </c>
      <c r="C72" s="84">
        <v>3000</v>
      </c>
      <c r="D72" s="82" t="s">
        <v>24</v>
      </c>
    </row>
    <row r="73" spans="1:4" ht="14.25">
      <c r="A73" s="103">
        <v>41961</v>
      </c>
      <c r="B73" s="82" t="s">
        <v>167</v>
      </c>
      <c r="C73" s="84">
        <v>378.79</v>
      </c>
      <c r="D73" s="82" t="s">
        <v>19</v>
      </c>
    </row>
    <row r="74" spans="1:4" ht="14.25">
      <c r="A74" s="103">
        <v>41971</v>
      </c>
      <c r="B74" s="82" t="s">
        <v>168</v>
      </c>
      <c r="C74" s="84">
        <v>5700</v>
      </c>
      <c r="D74" s="82" t="s">
        <v>24</v>
      </c>
    </row>
    <row r="75" spans="1:4" ht="14.25">
      <c r="A75" s="103">
        <v>41973</v>
      </c>
      <c r="B75" s="82" t="s">
        <v>169</v>
      </c>
      <c r="C75" s="84">
        <v>2220</v>
      </c>
      <c r="D75" s="82" t="s">
        <v>19</v>
      </c>
    </row>
    <row r="76" spans="1:4" ht="14.25">
      <c r="A76" s="103">
        <v>41987</v>
      </c>
      <c r="B76" s="105" t="s">
        <v>170</v>
      </c>
      <c r="C76" s="82">
        <v>6000</v>
      </c>
      <c r="D76" s="82" t="s">
        <v>19</v>
      </c>
    </row>
    <row r="77" spans="1:4" ht="14.25">
      <c r="A77" s="103">
        <v>41990</v>
      </c>
      <c r="B77" s="82" t="s">
        <v>171</v>
      </c>
      <c r="C77" s="82">
        <v>41</v>
      </c>
      <c r="D77" s="82" t="s">
        <v>19</v>
      </c>
    </row>
    <row r="78" spans="1:4" ht="14.25">
      <c r="A78" s="103">
        <v>41994</v>
      </c>
      <c r="B78" s="82" t="s">
        <v>121</v>
      </c>
      <c r="C78" s="82">
        <v>-19.06</v>
      </c>
      <c r="D78" s="82" t="s">
        <v>19</v>
      </c>
    </row>
    <row r="79" spans="1:4" ht="14.25">
      <c r="A79" s="103">
        <v>42004</v>
      </c>
      <c r="B79" s="82" t="s">
        <v>172</v>
      </c>
      <c r="C79" s="84">
        <v>373.7</v>
      </c>
      <c r="D79" s="82" t="s">
        <v>19</v>
      </c>
    </row>
    <row r="80" spans="1:4" ht="14.25">
      <c r="A80" s="103">
        <v>42004</v>
      </c>
      <c r="B80" s="82" t="s">
        <v>173</v>
      </c>
      <c r="C80" s="84">
        <v>2220</v>
      </c>
      <c r="D80" s="82" t="s">
        <v>19</v>
      </c>
    </row>
    <row r="81" spans="1:4" ht="14.25">
      <c r="A81" s="103"/>
      <c r="B81" s="82"/>
      <c r="C81" s="82"/>
      <c r="D81" s="82"/>
    </row>
    <row r="82" spans="1:4" ht="14.25">
      <c r="A82" s="103"/>
      <c r="B82" s="107" t="s">
        <v>174</v>
      </c>
      <c r="C82" s="108">
        <f>SUM(C2:C77)</f>
        <v>162157.45</v>
      </c>
      <c r="D82" s="82"/>
    </row>
    <row r="83" spans="1:4" ht="14.25">
      <c r="A83" s="103"/>
      <c r="B83" s="86"/>
      <c r="C83" s="86"/>
      <c r="D83" s="86"/>
    </row>
    <row r="84" spans="1:4" ht="14.25">
      <c r="A84" s="109"/>
      <c r="B84" s="107" t="s">
        <v>100</v>
      </c>
      <c r="C84" s="110">
        <v>104477.26</v>
      </c>
      <c r="D84" s="86"/>
    </row>
    <row r="85" spans="1:4" ht="14.25">
      <c r="A85" s="111"/>
      <c r="B85" s="107" t="s">
        <v>19</v>
      </c>
      <c r="C85" s="110">
        <v>60254.83</v>
      </c>
      <c r="D85" s="86"/>
    </row>
    <row r="86" spans="1:3" ht="14.25">
      <c r="A86" s="97"/>
      <c r="B86" s="112"/>
      <c r="C86" s="113"/>
    </row>
  </sheetData>
  <sheetProtection/>
  <mergeCells count="1">
    <mergeCell ref="A1:E1"/>
  </mergeCells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G33"/>
  <sheetViews>
    <sheetView zoomScaleSheetLayoutView="100" workbookViewId="0" topLeftCell="A1">
      <selection activeCell="I22" sqref="I22"/>
    </sheetView>
  </sheetViews>
  <sheetFormatPr defaultColWidth="9.00390625" defaultRowHeight="14.25"/>
  <cols>
    <col min="1" max="1" width="16.75390625" style="8" customWidth="1"/>
    <col min="2" max="2" width="17.50390625" style="8" customWidth="1"/>
    <col min="3" max="3" width="9.00390625" style="8" customWidth="1"/>
    <col min="4" max="4" width="11.625" style="8" customWidth="1"/>
    <col min="5" max="5" width="9.00390625" style="8" customWidth="1"/>
    <col min="6" max="6" width="11.375" style="8" customWidth="1"/>
    <col min="7" max="7" width="9.125" style="8" customWidth="1"/>
    <col min="8" max="8" width="33.875" style="8" customWidth="1"/>
    <col min="9" max="9" width="10.375" style="8" customWidth="1"/>
    <col min="10" max="15" width="9.00390625" style="8" customWidth="1"/>
    <col min="16" max="16" width="16.00390625" style="8" customWidth="1"/>
    <col min="17" max="17" width="16.75390625" style="8" customWidth="1"/>
    <col min="18" max="18" width="38.75390625" style="8" customWidth="1"/>
    <col min="19" max="19" width="11.50390625" style="8" customWidth="1"/>
    <col min="20" max="241" width="9.00390625" style="8" customWidth="1"/>
  </cols>
  <sheetData>
    <row r="1" spans="1:241" ht="25.5">
      <c r="A1" s="76" t="s">
        <v>175</v>
      </c>
      <c r="B1" s="76"/>
      <c r="C1" s="76"/>
      <c r="D1" s="76"/>
      <c r="E1" s="76"/>
      <c r="F1" s="76"/>
      <c r="G1" s="76"/>
      <c r="H1" s="76"/>
      <c r="I1" s="76"/>
      <c r="J1" s="96"/>
      <c r="K1" s="96"/>
      <c r="L1" s="96"/>
      <c r="M1" s="96"/>
      <c r="N1" s="96"/>
      <c r="O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</row>
    <row r="2" spans="1:18" ht="14.25">
      <c r="A2" s="77" t="s">
        <v>176</v>
      </c>
      <c r="B2" s="77" t="s">
        <v>14</v>
      </c>
      <c r="C2" s="77" t="s">
        <v>177</v>
      </c>
      <c r="D2" s="78" t="s">
        <v>178</v>
      </c>
      <c r="E2" s="77" t="s">
        <v>179</v>
      </c>
      <c r="F2" s="79" t="s">
        <v>180</v>
      </c>
      <c r="G2" s="78" t="s">
        <v>181</v>
      </c>
      <c r="H2" s="77" t="s">
        <v>182</v>
      </c>
      <c r="I2" s="78" t="s">
        <v>17</v>
      </c>
      <c r="P2" s="7"/>
      <c r="Q2" s="7"/>
      <c r="R2" s="7"/>
    </row>
    <row r="3" spans="1:19" ht="14.25">
      <c r="A3" s="80" t="s">
        <v>183</v>
      </c>
      <c r="B3" s="80" t="s">
        <v>184</v>
      </c>
      <c r="C3" s="80"/>
      <c r="D3" s="80">
        <v>20120219</v>
      </c>
      <c r="E3" s="80"/>
      <c r="F3" s="80"/>
      <c r="G3" s="80"/>
      <c r="H3" s="81" t="s">
        <v>185</v>
      </c>
      <c r="I3" s="80"/>
      <c r="P3" s="7" t="s">
        <v>13</v>
      </c>
      <c r="Q3" s="7" t="s">
        <v>14</v>
      </c>
      <c r="R3" s="7" t="s">
        <v>186</v>
      </c>
      <c r="S3" s="7" t="s">
        <v>17</v>
      </c>
    </row>
    <row r="4" spans="1:18" ht="14.25">
      <c r="A4" s="82" t="s">
        <v>187</v>
      </c>
      <c r="B4" s="82" t="s">
        <v>188</v>
      </c>
      <c r="C4" s="82" t="s">
        <v>189</v>
      </c>
      <c r="D4" s="82">
        <v>20120220</v>
      </c>
      <c r="E4" s="82" t="s">
        <v>189</v>
      </c>
      <c r="F4" s="82">
        <v>20130401</v>
      </c>
      <c r="G4" s="82">
        <v>0</v>
      </c>
      <c r="H4" s="83" t="s">
        <v>190</v>
      </c>
      <c r="I4" s="82"/>
      <c r="P4" s="97">
        <v>40958</v>
      </c>
      <c r="Q4" s="8" t="s">
        <v>184</v>
      </c>
      <c r="R4" s="8" t="s">
        <v>191</v>
      </c>
    </row>
    <row r="5" spans="1:18" ht="14.25">
      <c r="A5" s="82" t="s">
        <v>192</v>
      </c>
      <c r="B5" s="82" t="s">
        <v>193</v>
      </c>
      <c r="C5" s="82"/>
      <c r="D5" s="82">
        <v>20120309</v>
      </c>
      <c r="E5" s="82"/>
      <c r="F5" s="82">
        <v>20130308</v>
      </c>
      <c r="G5" s="82"/>
      <c r="H5" s="83" t="s">
        <v>194</v>
      </c>
      <c r="I5" s="82"/>
      <c r="P5" s="97">
        <v>40959</v>
      </c>
      <c r="Q5" s="8" t="s">
        <v>195</v>
      </c>
      <c r="R5" s="8" t="s">
        <v>196</v>
      </c>
    </row>
    <row r="6" spans="1:19" ht="14.25">
      <c r="A6" s="82" t="s">
        <v>197</v>
      </c>
      <c r="B6" s="82" t="s">
        <v>198</v>
      </c>
      <c r="C6" s="82"/>
      <c r="D6" s="82">
        <v>20120308</v>
      </c>
      <c r="E6" s="82"/>
      <c r="F6" s="82"/>
      <c r="G6" s="82"/>
      <c r="H6" s="83" t="s">
        <v>199</v>
      </c>
      <c r="I6" s="82"/>
      <c r="P6" s="97">
        <v>40972</v>
      </c>
      <c r="Q6" s="8" t="s">
        <v>200</v>
      </c>
      <c r="R6" s="8" t="s">
        <v>201</v>
      </c>
      <c r="S6" s="8" t="s">
        <v>202</v>
      </c>
    </row>
    <row r="7" spans="1:18" ht="14.25">
      <c r="A7" s="82" t="s">
        <v>203</v>
      </c>
      <c r="B7" s="82" t="s">
        <v>204</v>
      </c>
      <c r="C7" s="82" t="s">
        <v>205</v>
      </c>
      <c r="D7" s="82">
        <v>20120923</v>
      </c>
      <c r="E7" s="82" t="s">
        <v>205</v>
      </c>
      <c r="F7" s="82">
        <v>20130401</v>
      </c>
      <c r="G7" s="82">
        <v>0</v>
      </c>
      <c r="H7" s="83" t="s">
        <v>190</v>
      </c>
      <c r="I7" s="82"/>
      <c r="P7" s="97">
        <v>40976</v>
      </c>
      <c r="Q7" s="8" t="s">
        <v>198</v>
      </c>
      <c r="R7" s="8" t="s">
        <v>206</v>
      </c>
    </row>
    <row r="8" spans="1:18" ht="14.25">
      <c r="A8" s="82" t="s">
        <v>207</v>
      </c>
      <c r="B8" s="82" t="s">
        <v>204</v>
      </c>
      <c r="C8" s="82" t="s">
        <v>208</v>
      </c>
      <c r="D8" s="82">
        <v>20120923</v>
      </c>
      <c r="E8" s="82"/>
      <c r="F8" s="82"/>
      <c r="G8" s="82" t="s">
        <v>208</v>
      </c>
      <c r="H8" s="83" t="s">
        <v>209</v>
      </c>
      <c r="I8" s="82"/>
      <c r="P8" s="97">
        <v>41175</v>
      </c>
      <c r="Q8" s="8" t="s">
        <v>204</v>
      </c>
      <c r="R8" s="8" t="s">
        <v>210</v>
      </c>
    </row>
    <row r="9" spans="1:9" ht="14.25">
      <c r="A9" s="82" t="s">
        <v>211</v>
      </c>
      <c r="B9" s="82" t="s">
        <v>204</v>
      </c>
      <c r="C9" s="82" t="s">
        <v>212</v>
      </c>
      <c r="D9" s="82">
        <v>20120923</v>
      </c>
      <c r="E9" s="82"/>
      <c r="F9" s="82"/>
      <c r="G9" s="82" t="s">
        <v>212</v>
      </c>
      <c r="H9" s="83" t="s">
        <v>209</v>
      </c>
      <c r="I9" s="82"/>
    </row>
    <row r="10" spans="1:19" ht="14.25">
      <c r="A10" s="82" t="s">
        <v>213</v>
      </c>
      <c r="B10" s="82" t="s">
        <v>214</v>
      </c>
      <c r="C10" s="82" t="s">
        <v>215</v>
      </c>
      <c r="D10" s="82">
        <v>20130222</v>
      </c>
      <c r="E10" s="82"/>
      <c r="F10" s="82"/>
      <c r="G10" s="82" t="s">
        <v>215</v>
      </c>
      <c r="H10" s="83" t="s">
        <v>216</v>
      </c>
      <c r="I10" s="82"/>
      <c r="P10" s="97">
        <v>41305</v>
      </c>
      <c r="Q10" s="8" t="s">
        <v>184</v>
      </c>
      <c r="R10" s="8" t="s">
        <v>217</v>
      </c>
      <c r="S10" s="8" t="s">
        <v>218</v>
      </c>
    </row>
    <row r="11" spans="1:18" ht="14.25">
      <c r="A11" s="82" t="s">
        <v>219</v>
      </c>
      <c r="B11" s="82" t="s">
        <v>220</v>
      </c>
      <c r="C11" s="82" t="s">
        <v>189</v>
      </c>
      <c r="D11" s="82">
        <v>20130523</v>
      </c>
      <c r="E11" s="82"/>
      <c r="F11" s="82"/>
      <c r="G11" s="82" t="s">
        <v>189</v>
      </c>
      <c r="H11" s="83" t="s">
        <v>216</v>
      </c>
      <c r="I11" s="82"/>
      <c r="P11" s="97">
        <v>41327</v>
      </c>
      <c r="Q11" s="8" t="s">
        <v>214</v>
      </c>
      <c r="R11" s="8" t="s">
        <v>221</v>
      </c>
    </row>
    <row r="12" spans="1:16" ht="14.25">
      <c r="A12" s="82" t="s">
        <v>222</v>
      </c>
      <c r="B12" s="82" t="s">
        <v>223</v>
      </c>
      <c r="C12" s="82" t="s">
        <v>224</v>
      </c>
      <c r="D12" s="82">
        <v>20130824</v>
      </c>
      <c r="E12" s="82" t="s">
        <v>224</v>
      </c>
      <c r="F12" s="82">
        <v>20130930</v>
      </c>
      <c r="G12" s="82">
        <v>0</v>
      </c>
      <c r="H12" s="83" t="s">
        <v>225</v>
      </c>
      <c r="I12" s="82" t="s">
        <v>226</v>
      </c>
      <c r="P12" s="97"/>
    </row>
    <row r="13" spans="1:18" ht="14.25">
      <c r="A13" s="82" t="s">
        <v>227</v>
      </c>
      <c r="B13" s="82" t="s">
        <v>214</v>
      </c>
      <c r="C13" s="82">
        <v>167</v>
      </c>
      <c r="D13" s="82">
        <v>20130823</v>
      </c>
      <c r="E13" s="82">
        <v>167</v>
      </c>
      <c r="F13" s="82">
        <v>20130903</v>
      </c>
      <c r="G13" s="82">
        <v>0</v>
      </c>
      <c r="H13" s="83" t="s">
        <v>228</v>
      </c>
      <c r="I13" s="82"/>
      <c r="P13" s="97">
        <v>41417</v>
      </c>
      <c r="Q13" s="8" t="s">
        <v>220</v>
      </c>
      <c r="R13" s="8" t="s">
        <v>229</v>
      </c>
    </row>
    <row r="14" spans="1:16" ht="14.25">
      <c r="A14" s="82"/>
      <c r="B14" s="82" t="s">
        <v>214</v>
      </c>
      <c r="C14" s="82">
        <v>1000</v>
      </c>
      <c r="D14" s="82">
        <v>20140613</v>
      </c>
      <c r="E14" s="84">
        <v>60</v>
      </c>
      <c r="F14" s="84">
        <v>20140705</v>
      </c>
      <c r="G14" s="82">
        <v>940</v>
      </c>
      <c r="H14" s="85" t="s">
        <v>230</v>
      </c>
      <c r="I14" s="86" t="s">
        <v>231</v>
      </c>
      <c r="P14" s="97"/>
    </row>
    <row r="15" spans="1:18" ht="14.25">
      <c r="A15" s="82"/>
      <c r="B15" s="82"/>
      <c r="C15" s="82"/>
      <c r="D15" s="82"/>
      <c r="E15" s="84">
        <v>40</v>
      </c>
      <c r="F15" s="84">
        <v>20140831</v>
      </c>
      <c r="G15" s="82">
        <v>900</v>
      </c>
      <c r="H15" s="85" t="s">
        <v>232</v>
      </c>
      <c r="I15" s="86" t="s">
        <v>233</v>
      </c>
      <c r="P15" s="97">
        <v>41509</v>
      </c>
      <c r="Q15" s="8" t="s">
        <v>214</v>
      </c>
      <c r="R15" s="8" t="s">
        <v>234</v>
      </c>
    </row>
    <row r="16" spans="1:18" ht="14.25">
      <c r="A16" s="82"/>
      <c r="B16" s="82"/>
      <c r="C16" s="86"/>
      <c r="D16" s="86"/>
      <c r="E16" s="84">
        <v>80</v>
      </c>
      <c r="F16" s="84">
        <v>20140831</v>
      </c>
      <c r="G16" s="82">
        <v>820</v>
      </c>
      <c r="H16" s="85" t="s">
        <v>225</v>
      </c>
      <c r="I16" s="86" t="s">
        <v>233</v>
      </c>
      <c r="P16" s="97">
        <v>41510</v>
      </c>
      <c r="Q16" s="8" t="s">
        <v>223</v>
      </c>
      <c r="R16" s="8" t="s">
        <v>235</v>
      </c>
    </row>
    <row r="17" spans="1:16" ht="14.25">
      <c r="A17" s="82"/>
      <c r="B17" s="82"/>
      <c r="C17" s="86"/>
      <c r="D17" s="86"/>
      <c r="E17" s="84">
        <v>40</v>
      </c>
      <c r="F17" s="84">
        <v>20140903</v>
      </c>
      <c r="G17" s="82">
        <v>780</v>
      </c>
      <c r="H17" s="85" t="s">
        <v>236</v>
      </c>
      <c r="I17" s="86" t="s">
        <v>231</v>
      </c>
      <c r="P17" s="97"/>
    </row>
    <row r="18" spans="1:18" ht="14.25">
      <c r="A18" s="87"/>
      <c r="B18" s="87"/>
      <c r="C18" s="88"/>
      <c r="D18" s="88"/>
      <c r="E18" s="89">
        <v>90</v>
      </c>
      <c r="F18" s="89">
        <v>20140930</v>
      </c>
      <c r="G18" s="87">
        <v>690</v>
      </c>
      <c r="H18" s="90" t="s">
        <v>25</v>
      </c>
      <c r="I18" s="86" t="s">
        <v>233</v>
      </c>
      <c r="P18" s="97">
        <v>41803</v>
      </c>
      <c r="Q18" s="8" t="s">
        <v>214</v>
      </c>
      <c r="R18" s="8" t="s">
        <v>237</v>
      </c>
    </row>
    <row r="19" spans="1:9" ht="14.25">
      <c r="A19" s="82"/>
      <c r="B19" s="82"/>
      <c r="C19" s="86"/>
      <c r="D19" s="86"/>
      <c r="E19" s="84">
        <v>80</v>
      </c>
      <c r="F19" s="84">
        <v>20140917</v>
      </c>
      <c r="G19" s="82">
        <v>610</v>
      </c>
      <c r="H19" s="85" t="s">
        <v>238</v>
      </c>
      <c r="I19" s="86" t="s">
        <v>239</v>
      </c>
    </row>
    <row r="20" spans="1:5" ht="14.25">
      <c r="A20" s="91"/>
      <c r="B20" s="92"/>
      <c r="C20" s="92"/>
      <c r="D20" s="92"/>
      <c r="E20" s="92"/>
    </row>
    <row r="21" spans="1:18" ht="14.25">
      <c r="A21" s="93" t="s">
        <v>240</v>
      </c>
      <c r="B21" s="91"/>
      <c r="C21" s="94"/>
      <c r="D21" s="94"/>
      <c r="E21" s="92"/>
      <c r="P21" s="93" t="s">
        <v>240</v>
      </c>
      <c r="Q21" s="7"/>
      <c r="R21" s="7"/>
    </row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>
      <c r="F33" s="95"/>
    </row>
    <row r="34" ht="14.25"/>
    <row r="35" ht="14.25"/>
    <row r="36" ht="14.25"/>
  </sheetData>
  <sheetProtection/>
  <mergeCells count="1">
    <mergeCell ref="A1:I1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G33" sqref="G33"/>
    </sheetView>
  </sheetViews>
  <sheetFormatPr defaultColWidth="9.00390625" defaultRowHeight="14.25"/>
  <cols>
    <col min="1" max="1" width="16.625" style="0" customWidth="1"/>
    <col min="2" max="2" width="5.00390625" style="58" customWidth="1"/>
    <col min="3" max="4" width="11.625" style="0" bestFit="1" customWidth="1"/>
    <col min="5" max="5" width="17.00390625" style="0" customWidth="1"/>
    <col min="6" max="6" width="4.75390625" style="58" customWidth="1"/>
    <col min="7" max="9" width="11.625" style="0" bestFit="1" customWidth="1"/>
  </cols>
  <sheetData>
    <row r="1" spans="1:8" ht="24.75" customHeight="1">
      <c r="A1" s="23" t="s">
        <v>241</v>
      </c>
      <c r="B1" s="23"/>
      <c r="C1" s="23"/>
      <c r="D1" s="23"/>
      <c r="E1" s="23"/>
      <c r="F1" s="23"/>
      <c r="G1" s="23"/>
      <c r="H1" s="23"/>
    </row>
    <row r="2" spans="1:8" ht="14.25">
      <c r="A2" s="12"/>
      <c r="B2" s="59"/>
      <c r="C2" s="12"/>
      <c r="D2" s="12"/>
      <c r="E2" s="12"/>
      <c r="F2" s="59"/>
      <c r="G2" s="13"/>
      <c r="H2" s="13"/>
    </row>
    <row r="3" spans="1:8" ht="14.25">
      <c r="A3" s="24" t="s">
        <v>1</v>
      </c>
      <c r="B3" s="24"/>
      <c r="C3" s="24"/>
      <c r="D3" s="25">
        <v>42004</v>
      </c>
      <c r="E3" s="25"/>
      <c r="F3" s="60"/>
      <c r="G3" s="61" t="s">
        <v>2</v>
      </c>
      <c r="H3" s="61"/>
    </row>
    <row r="4" spans="1:8" ht="14.25">
      <c r="A4" s="62" t="s">
        <v>242</v>
      </c>
      <c r="B4" s="62" t="s">
        <v>243</v>
      </c>
      <c r="C4" s="62" t="s">
        <v>244</v>
      </c>
      <c r="D4" s="62" t="s">
        <v>245</v>
      </c>
      <c r="E4" s="62" t="s">
        <v>246</v>
      </c>
      <c r="F4" s="62" t="s">
        <v>243</v>
      </c>
      <c r="G4" s="62" t="s">
        <v>244</v>
      </c>
      <c r="H4" s="62" t="s">
        <v>245</v>
      </c>
    </row>
    <row r="5" spans="1:8" ht="14.25">
      <c r="A5" s="63" t="s">
        <v>247</v>
      </c>
      <c r="B5" s="62">
        <v>1</v>
      </c>
      <c r="C5" s="64"/>
      <c r="D5" s="65"/>
      <c r="E5" s="63" t="s">
        <v>248</v>
      </c>
      <c r="F5" s="62">
        <v>33</v>
      </c>
      <c r="G5" s="66"/>
      <c r="H5" s="67"/>
    </row>
    <row r="6" spans="1:8" ht="14.25">
      <c r="A6" s="63" t="s">
        <v>249</v>
      </c>
      <c r="B6" s="62">
        <v>2</v>
      </c>
      <c r="C6" s="68">
        <v>50337.81</v>
      </c>
      <c r="D6" s="68">
        <v>43560.72</v>
      </c>
      <c r="E6" s="63" t="s">
        <v>250</v>
      </c>
      <c r="F6" s="62">
        <v>34</v>
      </c>
      <c r="G6" s="66"/>
      <c r="H6" s="67"/>
    </row>
    <row r="7" spans="1:8" ht="14.25">
      <c r="A7" s="63" t="s">
        <v>251</v>
      </c>
      <c r="B7" s="62">
        <v>3</v>
      </c>
      <c r="C7" s="68"/>
      <c r="D7" s="68"/>
      <c r="E7" s="63" t="s">
        <v>252</v>
      </c>
      <c r="F7" s="62">
        <v>35</v>
      </c>
      <c r="G7" s="66"/>
      <c r="H7" s="67"/>
    </row>
    <row r="8" spans="1:8" ht="14.25">
      <c r="A8" s="63" t="s">
        <v>253</v>
      </c>
      <c r="B8" s="62">
        <v>4</v>
      </c>
      <c r="C8" s="68">
        <v>1350</v>
      </c>
      <c r="D8" s="68">
        <v>2000</v>
      </c>
      <c r="E8" s="63" t="s">
        <v>254</v>
      </c>
      <c r="F8" s="62">
        <v>36</v>
      </c>
      <c r="G8" s="66"/>
      <c r="H8" s="67"/>
    </row>
    <row r="9" spans="1:8" ht="14.25">
      <c r="A9" s="63" t="s">
        <v>255</v>
      </c>
      <c r="B9" s="62">
        <v>5</v>
      </c>
      <c r="C9" s="69"/>
      <c r="D9" s="68"/>
      <c r="E9" s="63" t="s">
        <v>256</v>
      </c>
      <c r="F9" s="62">
        <v>37</v>
      </c>
      <c r="G9" s="66"/>
      <c r="H9" s="67"/>
    </row>
    <row r="10" spans="1:8" ht="14.25">
      <c r="A10" s="63" t="s">
        <v>257</v>
      </c>
      <c r="B10" s="62">
        <v>6</v>
      </c>
      <c r="C10" s="69"/>
      <c r="D10" s="68"/>
      <c r="E10" s="63" t="s">
        <v>258</v>
      </c>
      <c r="F10" s="62">
        <v>38</v>
      </c>
      <c r="G10" s="66"/>
      <c r="H10" s="67"/>
    </row>
    <row r="11" spans="1:8" ht="14.25">
      <c r="A11" s="63" t="s">
        <v>259</v>
      </c>
      <c r="B11" s="62">
        <v>7</v>
      </c>
      <c r="C11" s="69"/>
      <c r="D11" s="68"/>
      <c r="E11" s="63" t="s">
        <v>260</v>
      </c>
      <c r="F11" s="62">
        <v>39</v>
      </c>
      <c r="G11" s="66"/>
      <c r="H11" s="67"/>
    </row>
    <row r="12" spans="1:8" ht="30.75" customHeight="1">
      <c r="A12" s="63" t="s">
        <v>261</v>
      </c>
      <c r="B12" s="62">
        <v>8</v>
      </c>
      <c r="C12" s="69"/>
      <c r="D12" s="68"/>
      <c r="E12" s="63" t="s">
        <v>262</v>
      </c>
      <c r="F12" s="62">
        <v>40</v>
      </c>
      <c r="G12" s="66"/>
      <c r="H12" s="67"/>
    </row>
    <row r="13" spans="1:8" ht="31.5" customHeight="1">
      <c r="A13" s="63" t="s">
        <v>263</v>
      </c>
      <c r="B13" s="62">
        <v>9</v>
      </c>
      <c r="C13" s="69"/>
      <c r="D13" s="68"/>
      <c r="E13" s="63" t="s">
        <v>264</v>
      </c>
      <c r="F13" s="62">
        <v>41</v>
      </c>
      <c r="G13" s="66"/>
      <c r="H13" s="67"/>
    </row>
    <row r="14" spans="1:8" ht="14.25">
      <c r="A14" s="63" t="s">
        <v>265</v>
      </c>
      <c r="B14" s="62">
        <v>10</v>
      </c>
      <c r="C14" s="69">
        <f>SUM(C6:C13)</f>
        <v>51687.81</v>
      </c>
      <c r="D14" s="68">
        <f>SUM(D6:D13)</f>
        <v>45560.72</v>
      </c>
      <c r="E14" s="63" t="s">
        <v>266</v>
      </c>
      <c r="F14" s="62">
        <v>42</v>
      </c>
      <c r="G14" s="66"/>
      <c r="H14" s="67"/>
    </row>
    <row r="15" spans="1:8" ht="14.25">
      <c r="A15" s="63"/>
      <c r="B15" s="62">
        <v>11</v>
      </c>
      <c r="C15" s="69"/>
      <c r="D15" s="68"/>
      <c r="E15" s="63" t="s">
        <v>267</v>
      </c>
      <c r="F15" s="62">
        <v>43</v>
      </c>
      <c r="G15" s="66"/>
      <c r="H15" s="67"/>
    </row>
    <row r="16" spans="1:8" ht="14.25">
      <c r="A16" s="63" t="s">
        <v>268</v>
      </c>
      <c r="B16" s="62">
        <v>12</v>
      </c>
      <c r="C16" s="69"/>
      <c r="D16" s="68"/>
      <c r="E16" s="63"/>
      <c r="F16" s="62">
        <v>44</v>
      </c>
      <c r="G16" s="66"/>
      <c r="H16" s="67"/>
    </row>
    <row r="17" spans="1:8" ht="14.25">
      <c r="A17" s="63" t="s">
        <v>269</v>
      </c>
      <c r="B17" s="62">
        <v>13</v>
      </c>
      <c r="C17" s="69"/>
      <c r="D17" s="68"/>
      <c r="E17" s="63" t="s">
        <v>270</v>
      </c>
      <c r="F17" s="62">
        <v>45</v>
      </c>
      <c r="G17" s="66"/>
      <c r="H17" s="67"/>
    </row>
    <row r="18" spans="1:8" ht="14.25">
      <c r="A18" s="63" t="s">
        <v>271</v>
      </c>
      <c r="B18" s="62">
        <v>14</v>
      </c>
      <c r="C18" s="69"/>
      <c r="D18" s="68"/>
      <c r="E18" s="63" t="s">
        <v>272</v>
      </c>
      <c r="F18" s="62">
        <v>46</v>
      </c>
      <c r="G18" s="66"/>
      <c r="H18" s="67"/>
    </row>
    <row r="19" spans="1:8" ht="14.25">
      <c r="A19" s="63" t="s">
        <v>273</v>
      </c>
      <c r="B19" s="62">
        <v>15</v>
      </c>
      <c r="C19" s="69"/>
      <c r="D19" s="68"/>
      <c r="E19" s="63" t="s">
        <v>274</v>
      </c>
      <c r="F19" s="62">
        <v>47</v>
      </c>
      <c r="G19" s="66"/>
      <c r="H19" s="67"/>
    </row>
    <row r="20" spans="1:8" ht="14.25">
      <c r="A20" s="63"/>
      <c r="B20" s="62">
        <v>16</v>
      </c>
      <c r="C20" s="69"/>
      <c r="D20" s="68"/>
      <c r="E20" s="63" t="s">
        <v>275</v>
      </c>
      <c r="F20" s="62">
        <v>48</v>
      </c>
      <c r="G20" s="66"/>
      <c r="H20" s="67"/>
    </row>
    <row r="21" spans="1:8" ht="14.25">
      <c r="A21" s="63" t="s">
        <v>276</v>
      </c>
      <c r="B21" s="62">
        <v>17</v>
      </c>
      <c r="C21" s="69"/>
      <c r="D21" s="68"/>
      <c r="E21" s="63" t="s">
        <v>277</v>
      </c>
      <c r="F21" s="62">
        <v>49</v>
      </c>
      <c r="G21" s="66"/>
      <c r="H21" s="67"/>
    </row>
    <row r="22" spans="1:8" ht="14.25">
      <c r="A22" s="63" t="s">
        <v>278</v>
      </c>
      <c r="B22" s="62">
        <v>18</v>
      </c>
      <c r="C22" s="69"/>
      <c r="D22" s="68"/>
      <c r="E22" s="63"/>
      <c r="F22" s="62">
        <v>50</v>
      </c>
      <c r="G22" s="66"/>
      <c r="H22" s="67"/>
    </row>
    <row r="23" spans="1:8" ht="14.25">
      <c r="A23" s="63" t="s">
        <v>279</v>
      </c>
      <c r="B23" s="62">
        <v>19</v>
      </c>
      <c r="C23" s="69"/>
      <c r="D23" s="68"/>
      <c r="E23" s="63" t="s">
        <v>280</v>
      </c>
      <c r="F23" s="62">
        <v>51</v>
      </c>
      <c r="G23" s="66"/>
      <c r="H23" s="67"/>
    </row>
    <row r="24" spans="1:8" ht="14.25">
      <c r="A24" s="63" t="s">
        <v>281</v>
      </c>
      <c r="B24" s="62">
        <v>20</v>
      </c>
      <c r="C24" s="69"/>
      <c r="D24" s="68"/>
      <c r="E24" s="63" t="s">
        <v>282</v>
      </c>
      <c r="F24" s="62">
        <v>52</v>
      </c>
      <c r="G24" s="66"/>
      <c r="H24" s="67"/>
    </row>
    <row r="25" spans="1:8" ht="14.25">
      <c r="A25" s="63" t="s">
        <v>283</v>
      </c>
      <c r="B25" s="62">
        <v>21</v>
      </c>
      <c r="C25" s="69"/>
      <c r="D25" s="68"/>
      <c r="E25" s="63" t="s">
        <v>284</v>
      </c>
      <c r="F25" s="62">
        <v>53</v>
      </c>
      <c r="G25" s="66"/>
      <c r="H25" s="67"/>
    </row>
    <row r="26" spans="1:8" ht="14.25">
      <c r="A26" s="63" t="s">
        <v>285</v>
      </c>
      <c r="B26" s="62">
        <v>22</v>
      </c>
      <c r="C26" s="69"/>
      <c r="D26" s="68"/>
      <c r="E26" s="70"/>
      <c r="F26" s="62">
        <v>54</v>
      </c>
      <c r="G26" s="66"/>
      <c r="H26" s="67"/>
    </row>
    <row r="27" spans="1:8" ht="14.25">
      <c r="A27" s="63" t="s">
        <v>286</v>
      </c>
      <c r="B27" s="62">
        <v>23</v>
      </c>
      <c r="C27" s="69"/>
      <c r="D27" s="68"/>
      <c r="E27" s="63"/>
      <c r="F27" s="62">
        <v>55</v>
      </c>
      <c r="G27" s="66"/>
      <c r="H27" s="67"/>
    </row>
    <row r="28" spans="1:8" ht="14.25">
      <c r="A28" s="63" t="s">
        <v>287</v>
      </c>
      <c r="B28" s="62">
        <v>24</v>
      </c>
      <c r="C28" s="69"/>
      <c r="D28" s="68"/>
      <c r="E28" s="63"/>
      <c r="F28" s="62">
        <v>56</v>
      </c>
      <c r="G28" s="66"/>
      <c r="H28" s="67"/>
    </row>
    <row r="29" spans="1:8" ht="14.25">
      <c r="A29" s="63"/>
      <c r="B29" s="62">
        <v>25</v>
      </c>
      <c r="C29" s="69"/>
      <c r="D29" s="68"/>
      <c r="E29" s="63"/>
      <c r="F29" s="62">
        <v>57</v>
      </c>
      <c r="G29" s="66"/>
      <c r="H29" s="67"/>
    </row>
    <row r="30" spans="1:8" ht="14.25">
      <c r="A30" s="63" t="s">
        <v>288</v>
      </c>
      <c r="B30" s="62">
        <v>26</v>
      </c>
      <c r="C30" s="69"/>
      <c r="D30" s="68"/>
      <c r="E30" s="63"/>
      <c r="F30" s="62">
        <v>58</v>
      </c>
      <c r="G30" s="66"/>
      <c r="H30" s="67"/>
    </row>
    <row r="31" spans="1:8" ht="14.25">
      <c r="A31" s="63" t="s">
        <v>289</v>
      </c>
      <c r="B31" s="62">
        <v>27</v>
      </c>
      <c r="C31" s="69"/>
      <c r="D31" s="68"/>
      <c r="E31" s="63" t="s">
        <v>290</v>
      </c>
      <c r="F31" s="62">
        <v>59</v>
      </c>
      <c r="G31" s="66"/>
      <c r="H31" s="67"/>
    </row>
    <row r="32" spans="1:10" ht="14.25">
      <c r="A32" s="63"/>
      <c r="B32" s="62">
        <v>28</v>
      </c>
      <c r="C32" s="69"/>
      <c r="D32" s="68"/>
      <c r="E32" s="63" t="s">
        <v>291</v>
      </c>
      <c r="F32" s="62">
        <v>60</v>
      </c>
      <c r="G32" s="71">
        <v>32248.84</v>
      </c>
      <c r="H32" s="71">
        <v>12613.01</v>
      </c>
      <c r="I32" s="74"/>
      <c r="J32" s="75"/>
    </row>
    <row r="33" spans="1:9" ht="14.25">
      <c r="A33" s="72" t="s">
        <v>292</v>
      </c>
      <c r="B33" s="62">
        <v>29</v>
      </c>
      <c r="C33" s="69"/>
      <c r="D33" s="68"/>
      <c r="E33" s="63" t="s">
        <v>293</v>
      </c>
      <c r="F33" s="62">
        <v>61</v>
      </c>
      <c r="G33" s="71">
        <v>19438.97</v>
      </c>
      <c r="H33" s="71">
        <v>32947.71</v>
      </c>
      <c r="I33" s="74"/>
    </row>
    <row r="34" spans="1:8" ht="14.25">
      <c r="A34" s="72" t="s">
        <v>294</v>
      </c>
      <c r="B34" s="62">
        <v>30</v>
      </c>
      <c r="C34" s="69"/>
      <c r="D34" s="68"/>
      <c r="E34" s="63" t="s">
        <v>295</v>
      </c>
      <c r="F34" s="62">
        <v>62</v>
      </c>
      <c r="G34" s="73">
        <f>SUM(G32:G33)</f>
        <v>51687.81</v>
      </c>
      <c r="H34" s="71">
        <f>SUM(H32:H33)</f>
        <v>45560.72</v>
      </c>
    </row>
    <row r="35" spans="1:8" ht="14.25">
      <c r="A35" s="63"/>
      <c r="B35" s="62">
        <v>31</v>
      </c>
      <c r="C35" s="69"/>
      <c r="D35" s="68"/>
      <c r="E35" s="63"/>
      <c r="F35" s="62">
        <v>63</v>
      </c>
      <c r="G35" s="73"/>
      <c r="H35" s="71"/>
    </row>
    <row r="36" spans="1:8" ht="30" customHeight="1">
      <c r="A36" s="62" t="s">
        <v>296</v>
      </c>
      <c r="B36" s="62">
        <v>32</v>
      </c>
      <c r="C36" s="69">
        <f>C14+C19+C28+C31+C34</f>
        <v>51687.81</v>
      </c>
      <c r="D36" s="68">
        <f>D14+D19+D28+D31+D34</f>
        <v>45560.72</v>
      </c>
      <c r="E36" s="62" t="s">
        <v>297</v>
      </c>
      <c r="F36" s="62">
        <v>64</v>
      </c>
      <c r="G36" s="73">
        <f>G15+G21+G25+G34</f>
        <v>51687.81</v>
      </c>
      <c r="H36" s="71">
        <f>H15+H21+H25+H34</f>
        <v>45560.72</v>
      </c>
    </row>
    <row r="38" spans="1:8" ht="14.25">
      <c r="A38" s="17" t="s">
        <v>298</v>
      </c>
      <c r="B38" s="17"/>
      <c r="C38" s="17"/>
      <c r="D38" s="17"/>
      <c r="E38" s="17"/>
      <c r="F38" s="17"/>
      <c r="G38" s="17"/>
      <c r="H38" s="17"/>
    </row>
  </sheetData>
  <sheetProtection/>
  <mergeCells count="6">
    <mergeCell ref="A1:H1"/>
    <mergeCell ref="G2:H2"/>
    <mergeCell ref="A3:C3"/>
    <mergeCell ref="D3:E3"/>
    <mergeCell ref="G3:H3"/>
    <mergeCell ref="A38:H38"/>
  </mergeCells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I33" sqref="I33"/>
    </sheetView>
  </sheetViews>
  <sheetFormatPr defaultColWidth="9.00390625" defaultRowHeight="14.25"/>
  <cols>
    <col min="1" max="1" width="22.875" style="22" customWidth="1"/>
    <col min="2" max="2" width="5.25390625" style="22" customWidth="1"/>
    <col min="3" max="3" width="11.25390625" style="22" customWidth="1"/>
    <col min="4" max="4" width="10.75390625" style="22" customWidth="1"/>
    <col min="5" max="5" width="11.625" style="22" bestFit="1" customWidth="1"/>
    <col min="6" max="6" width="11.875" style="22" customWidth="1"/>
    <col min="7" max="7" width="10.875" style="22" customWidth="1"/>
    <col min="8" max="8" width="11.625" style="22" bestFit="1" customWidth="1"/>
    <col min="9" max="11" width="9.00390625" style="22" customWidth="1"/>
    <col min="12" max="13" width="15.00390625" style="22" customWidth="1"/>
    <col min="14" max="16384" width="9.00390625" style="22" customWidth="1"/>
  </cols>
  <sheetData>
    <row r="1" spans="1:8" s="22" customFormat="1" ht="21" customHeight="1">
      <c r="A1" s="23" t="s">
        <v>299</v>
      </c>
      <c r="B1" s="23"/>
      <c r="C1" s="23"/>
      <c r="D1" s="23"/>
      <c r="E1" s="23"/>
      <c r="F1" s="23"/>
      <c r="G1" s="23"/>
      <c r="H1" s="23"/>
    </row>
    <row r="2" spans="1:8" s="22" customFormat="1" ht="14.25">
      <c r="A2" s="12"/>
      <c r="B2" s="12"/>
      <c r="C2" s="12"/>
      <c r="D2" s="12"/>
      <c r="E2" s="12"/>
      <c r="F2" s="12"/>
      <c r="G2" s="13"/>
      <c r="H2" s="13"/>
    </row>
    <row r="3" spans="1:8" s="22" customFormat="1" ht="15.75" customHeight="1">
      <c r="A3" s="24" t="s">
        <v>1</v>
      </c>
      <c r="B3" s="24"/>
      <c r="C3" s="24"/>
      <c r="D3" s="25">
        <v>42004</v>
      </c>
      <c r="E3" s="25"/>
      <c r="F3" s="26"/>
      <c r="G3" s="27" t="s">
        <v>2</v>
      </c>
      <c r="H3" s="27"/>
    </row>
    <row r="4" spans="1:8" s="22" customFormat="1" ht="15.75" customHeight="1">
      <c r="A4" s="28" t="s">
        <v>300</v>
      </c>
      <c r="B4" s="28" t="s">
        <v>243</v>
      </c>
      <c r="C4" s="28" t="s">
        <v>301</v>
      </c>
      <c r="D4" s="29"/>
      <c r="E4" s="29"/>
      <c r="F4" s="28" t="s">
        <v>302</v>
      </c>
      <c r="G4" s="29"/>
      <c r="H4" s="29"/>
    </row>
    <row r="5" spans="1:8" s="22" customFormat="1" ht="15.75" customHeight="1">
      <c r="A5" s="29"/>
      <c r="B5" s="29"/>
      <c r="C5" s="28" t="s">
        <v>19</v>
      </c>
      <c r="D5" s="28" t="s">
        <v>24</v>
      </c>
      <c r="E5" s="28" t="s">
        <v>303</v>
      </c>
      <c r="F5" s="28" t="s">
        <v>19</v>
      </c>
      <c r="G5" s="28" t="s">
        <v>24</v>
      </c>
      <c r="H5" s="28" t="s">
        <v>303</v>
      </c>
    </row>
    <row r="6" spans="1:8" s="22" customFormat="1" ht="15.75" customHeight="1">
      <c r="A6" s="30" t="s">
        <v>304</v>
      </c>
      <c r="B6" s="28">
        <v>1</v>
      </c>
      <c r="C6" s="31"/>
      <c r="D6" s="31"/>
      <c r="E6" s="31"/>
      <c r="F6" s="31"/>
      <c r="G6" s="31"/>
      <c r="H6" s="31"/>
    </row>
    <row r="7" spans="1:8" s="22" customFormat="1" ht="15.75" customHeight="1">
      <c r="A7" s="30" t="s">
        <v>305</v>
      </c>
      <c r="B7" s="28">
        <v>2</v>
      </c>
      <c r="C7" s="32">
        <v>25730</v>
      </c>
      <c r="D7" s="32">
        <v>50786.08</v>
      </c>
      <c r="E7" s="33">
        <f>SUM(C7:D7)</f>
        <v>76516.08</v>
      </c>
      <c r="F7" s="32">
        <v>40619</v>
      </c>
      <c r="G7" s="32">
        <v>117986</v>
      </c>
      <c r="H7" s="33">
        <f>SUM(F7:G7)</f>
        <v>158605</v>
      </c>
    </row>
    <row r="8" spans="1:8" s="22" customFormat="1" ht="15.75" customHeight="1">
      <c r="A8" s="30" t="s">
        <v>306</v>
      </c>
      <c r="B8" s="28">
        <v>3</v>
      </c>
      <c r="C8" s="34"/>
      <c r="D8" s="34"/>
      <c r="E8" s="34"/>
      <c r="F8" s="34"/>
      <c r="G8" s="34"/>
      <c r="H8" s="34"/>
    </row>
    <row r="9" spans="1:8" s="22" customFormat="1" ht="15.75" customHeight="1">
      <c r="A9" s="30" t="s">
        <v>307</v>
      </c>
      <c r="B9" s="28">
        <v>4</v>
      </c>
      <c r="C9" s="34"/>
      <c r="D9" s="34"/>
      <c r="E9" s="34"/>
      <c r="F9" s="34"/>
      <c r="G9" s="34"/>
      <c r="H9" s="34"/>
    </row>
    <row r="10" spans="1:8" s="22" customFormat="1" ht="15.75" customHeight="1">
      <c r="A10" s="30" t="s">
        <v>308</v>
      </c>
      <c r="B10" s="28">
        <v>5</v>
      </c>
      <c r="C10" s="34"/>
      <c r="D10" s="34"/>
      <c r="E10" s="34"/>
      <c r="F10" s="34"/>
      <c r="G10" s="34"/>
      <c r="H10" s="34"/>
    </row>
    <row r="11" spans="1:8" s="22" customFormat="1" ht="15.75" customHeight="1">
      <c r="A11" s="30" t="s">
        <v>309</v>
      </c>
      <c r="B11" s="28">
        <v>6</v>
      </c>
      <c r="C11" s="34"/>
      <c r="D11" s="34"/>
      <c r="E11" s="34"/>
      <c r="F11" s="34"/>
      <c r="G11" s="34"/>
      <c r="H11" s="34"/>
    </row>
    <row r="12" spans="1:8" s="22" customFormat="1" ht="15.75" customHeight="1">
      <c r="A12" s="35" t="s">
        <v>310</v>
      </c>
      <c r="B12" s="28">
        <v>7</v>
      </c>
      <c r="C12" s="34"/>
      <c r="D12" s="34"/>
      <c r="E12" s="34"/>
      <c r="F12" s="34"/>
      <c r="G12" s="34"/>
      <c r="H12" s="34"/>
    </row>
    <row r="13" spans="1:8" s="22" customFormat="1" ht="15.75" customHeight="1">
      <c r="A13" s="35" t="s">
        <v>311</v>
      </c>
      <c r="B13" s="28">
        <v>8</v>
      </c>
      <c r="C13" s="32">
        <f>SUM(C7:C12)</f>
        <v>25730</v>
      </c>
      <c r="D13" s="32">
        <f>SUM(D7:D12)</f>
        <v>50786.08</v>
      </c>
      <c r="E13" s="33">
        <f>SUM(C13:D13)</f>
        <v>76516.08</v>
      </c>
      <c r="F13" s="32">
        <f aca="true" t="shared" si="0" ref="C13:G13">SUM(F7:F12)</f>
        <v>40619</v>
      </c>
      <c r="G13" s="32">
        <f t="shared" si="0"/>
        <v>117986</v>
      </c>
      <c r="H13" s="33">
        <f aca="true" t="shared" si="1" ref="H13:H19">SUM(F13:G13)</f>
        <v>158605</v>
      </c>
    </row>
    <row r="14" spans="1:8" s="22" customFormat="1" ht="15.75" customHeight="1">
      <c r="A14" s="30" t="s">
        <v>312</v>
      </c>
      <c r="B14" s="28">
        <v>9</v>
      </c>
      <c r="C14" s="34"/>
      <c r="D14" s="34"/>
      <c r="E14" s="34"/>
      <c r="F14" s="34"/>
      <c r="G14" s="34"/>
      <c r="H14" s="34"/>
    </row>
    <row r="15" spans="1:13" s="22" customFormat="1" ht="15.75" customHeight="1">
      <c r="A15" s="30" t="s">
        <v>313</v>
      </c>
      <c r="B15" s="28">
        <v>10</v>
      </c>
      <c r="C15" s="34">
        <f>SUM(C16:C22)</f>
        <v>2967.5</v>
      </c>
      <c r="D15" s="34">
        <f>SUM(D16:D22)</f>
        <v>30508.100000000002</v>
      </c>
      <c r="E15" s="34">
        <f aca="true" t="shared" si="2" ref="C15:H15">SUM(E16:E22)</f>
        <v>33475.600000000006</v>
      </c>
      <c r="F15" s="34">
        <f t="shared" si="2"/>
        <v>56984.5</v>
      </c>
      <c r="G15" s="34">
        <f t="shared" si="2"/>
        <v>104477.26000000001</v>
      </c>
      <c r="H15" s="34">
        <f t="shared" si="2"/>
        <v>161461.76</v>
      </c>
      <c r="J15" s="52"/>
      <c r="K15" s="53"/>
      <c r="L15" s="54"/>
      <c r="M15" s="55"/>
    </row>
    <row r="16" spans="1:13" s="22" customFormat="1" ht="15.75" customHeight="1">
      <c r="A16" s="36" t="s">
        <v>314</v>
      </c>
      <c r="B16" s="28">
        <v>11</v>
      </c>
      <c r="C16" s="37">
        <v>1838</v>
      </c>
      <c r="D16" s="38">
        <v>890</v>
      </c>
      <c r="E16" s="39">
        <f aca="true" t="shared" si="3" ref="E16:E21">SUM(C16:D16)</f>
        <v>2728</v>
      </c>
      <c r="F16" s="37">
        <v>1894.5</v>
      </c>
      <c r="G16" s="38">
        <v>798.94</v>
      </c>
      <c r="H16" s="39">
        <f t="shared" si="1"/>
        <v>2693.44</v>
      </c>
      <c r="J16" s="56"/>
      <c r="K16" s="53"/>
      <c r="L16" s="54"/>
      <c r="M16" s="55"/>
    </row>
    <row r="17" spans="1:13" s="22" customFormat="1" ht="15.75" customHeight="1">
      <c r="A17" s="36" t="s">
        <v>315</v>
      </c>
      <c r="B17" s="28">
        <v>12</v>
      </c>
      <c r="C17" s="40"/>
      <c r="D17" s="41"/>
      <c r="E17" s="39"/>
      <c r="F17" s="40"/>
      <c r="G17" s="41">
        <v>67200</v>
      </c>
      <c r="H17" s="42">
        <f t="shared" si="1"/>
        <v>67200</v>
      </c>
      <c r="J17" s="56"/>
      <c r="K17" s="53"/>
      <c r="L17" s="54"/>
      <c r="M17" s="55"/>
    </row>
    <row r="18" spans="1:13" s="22" customFormat="1" ht="15.75" customHeight="1">
      <c r="A18" s="36" t="s">
        <v>316</v>
      </c>
      <c r="B18" s="28">
        <v>13</v>
      </c>
      <c r="C18" s="40"/>
      <c r="D18" s="41"/>
      <c r="E18" s="39"/>
      <c r="F18" s="40"/>
      <c r="G18" s="41">
        <v>35946</v>
      </c>
      <c r="H18" s="42">
        <f t="shared" si="1"/>
        <v>35946</v>
      </c>
      <c r="J18" s="56"/>
      <c r="K18" s="53"/>
      <c r="L18" s="57"/>
      <c r="M18" s="57"/>
    </row>
    <row r="19" spans="1:13" s="22" customFormat="1" ht="15.75" customHeight="1">
      <c r="A19" s="36" t="s">
        <v>317</v>
      </c>
      <c r="B19" s="28">
        <v>14</v>
      </c>
      <c r="C19" s="37"/>
      <c r="D19" s="37">
        <v>1095.9</v>
      </c>
      <c r="E19" s="39">
        <f t="shared" si="3"/>
        <v>1095.9</v>
      </c>
      <c r="F19" s="37"/>
      <c r="G19" s="37">
        <v>532.32</v>
      </c>
      <c r="H19" s="33">
        <f t="shared" si="1"/>
        <v>532.32</v>
      </c>
      <c r="J19" s="52"/>
      <c r="K19" s="53"/>
      <c r="L19" s="57"/>
      <c r="M19" s="57"/>
    </row>
    <row r="20" spans="1:13" s="22" customFormat="1" ht="15.75" customHeight="1">
      <c r="A20" s="36" t="s">
        <v>318</v>
      </c>
      <c r="B20" s="28">
        <v>15</v>
      </c>
      <c r="C20" s="43"/>
      <c r="D20" s="44">
        <v>28432.2</v>
      </c>
      <c r="E20" s="39">
        <f t="shared" si="3"/>
        <v>28432.2</v>
      </c>
      <c r="F20" s="43"/>
      <c r="G20" s="44"/>
      <c r="H20" s="45"/>
      <c r="J20" s="56"/>
      <c r="K20" s="53"/>
      <c r="L20" s="54"/>
      <c r="M20" s="55"/>
    </row>
    <row r="21" spans="1:13" s="22" customFormat="1" ht="15.75" customHeight="1">
      <c r="A21" s="36" t="s">
        <v>319</v>
      </c>
      <c r="B21" s="28">
        <v>16</v>
      </c>
      <c r="C21" s="37">
        <v>1129.5</v>
      </c>
      <c r="D21" s="46">
        <v>90</v>
      </c>
      <c r="E21" s="39">
        <f t="shared" si="3"/>
        <v>1219.5</v>
      </c>
      <c r="F21" s="37"/>
      <c r="G21" s="46"/>
      <c r="H21" s="33"/>
      <c r="J21" s="52"/>
      <c r="K21" s="53"/>
      <c r="L21" s="54"/>
      <c r="M21" s="55"/>
    </row>
    <row r="22" spans="1:13" s="22" customFormat="1" ht="15.75" customHeight="1">
      <c r="A22" s="36" t="s">
        <v>320</v>
      </c>
      <c r="B22" s="28">
        <v>17</v>
      </c>
      <c r="C22" s="37"/>
      <c r="D22" s="37"/>
      <c r="E22" s="39"/>
      <c r="F22" s="37">
        <v>55090</v>
      </c>
      <c r="G22" s="37"/>
      <c r="H22" s="39">
        <f aca="true" t="shared" si="4" ref="H22:H24">SUM(F22:G22)</f>
        <v>55090</v>
      </c>
      <c r="J22" s="56"/>
      <c r="K22" s="53"/>
      <c r="L22" s="54"/>
      <c r="M22" s="55"/>
    </row>
    <row r="23" spans="1:8" s="22" customFormat="1" ht="15.75" customHeight="1">
      <c r="A23" s="30" t="s">
        <v>321</v>
      </c>
      <c r="B23" s="28">
        <v>18</v>
      </c>
      <c r="C23" s="47">
        <v>41627.41</v>
      </c>
      <c r="D23" s="47"/>
      <c r="E23" s="47">
        <f>SUM(C23:D23)</f>
        <v>41627.41</v>
      </c>
      <c r="F23" s="47">
        <v>2979.81</v>
      </c>
      <c r="G23" s="47"/>
      <c r="H23" s="47">
        <f t="shared" si="4"/>
        <v>2979.81</v>
      </c>
    </row>
    <row r="24" spans="1:8" s="22" customFormat="1" ht="15.75" customHeight="1">
      <c r="A24" s="30" t="s">
        <v>322</v>
      </c>
      <c r="B24" s="28">
        <v>19</v>
      </c>
      <c r="C24" s="47">
        <v>42.65</v>
      </c>
      <c r="D24" s="47"/>
      <c r="E24" s="47"/>
      <c r="F24" s="47">
        <v>290.52</v>
      </c>
      <c r="G24" s="47"/>
      <c r="H24" s="47">
        <f t="shared" si="4"/>
        <v>290.52</v>
      </c>
    </row>
    <row r="25" spans="1:8" s="22" customFormat="1" ht="15.75" customHeight="1">
      <c r="A25" s="30" t="s">
        <v>323</v>
      </c>
      <c r="B25" s="28">
        <v>20</v>
      </c>
      <c r="C25" s="47"/>
      <c r="D25" s="47"/>
      <c r="E25" s="47"/>
      <c r="F25" s="47"/>
      <c r="G25" s="47"/>
      <c r="H25" s="47"/>
    </row>
    <row r="26" spans="1:8" s="22" customFormat="1" ht="15.75" customHeight="1">
      <c r="A26" s="35" t="s">
        <v>324</v>
      </c>
      <c r="B26" s="28">
        <v>21</v>
      </c>
      <c r="C26" s="47">
        <f>C15+C23+C24+C25</f>
        <v>44637.560000000005</v>
      </c>
      <c r="D26" s="47">
        <f>D15+D23+D24+D25</f>
        <v>30508.100000000002</v>
      </c>
      <c r="E26" s="47">
        <f aca="true" t="shared" si="5" ref="C26:H26">E15+E23+E24+E25</f>
        <v>75103.01000000001</v>
      </c>
      <c r="F26" s="47">
        <f t="shared" si="5"/>
        <v>60254.829999999994</v>
      </c>
      <c r="G26" s="47">
        <f t="shared" si="5"/>
        <v>104477.26000000001</v>
      </c>
      <c r="H26" s="47">
        <f t="shared" si="5"/>
        <v>164732.09</v>
      </c>
    </row>
    <row r="27" spans="1:8" s="22" customFormat="1" ht="24">
      <c r="A27" s="30" t="s">
        <v>325</v>
      </c>
      <c r="B27" s="28">
        <v>22</v>
      </c>
      <c r="C27" s="37"/>
      <c r="D27" s="37"/>
      <c r="E27" s="39"/>
      <c r="F27" s="37"/>
      <c r="G27" s="37"/>
      <c r="H27" s="39"/>
    </row>
    <row r="28" spans="1:8" s="22" customFormat="1" ht="24">
      <c r="A28" s="30" t="s">
        <v>326</v>
      </c>
      <c r="B28" s="28">
        <v>23</v>
      </c>
      <c r="C28" s="47">
        <f>C13-C26</f>
        <v>-18907.560000000005</v>
      </c>
      <c r="D28" s="47">
        <f>D13-D26</f>
        <v>20277.98</v>
      </c>
      <c r="E28" s="47">
        <f aca="true" t="shared" si="6" ref="E28:E31">C28+D28</f>
        <v>1370.4199999999946</v>
      </c>
      <c r="F28" s="47">
        <f aca="true" t="shared" si="7" ref="C28:G28">F13-F26</f>
        <v>-19635.829999999994</v>
      </c>
      <c r="G28" s="47">
        <f t="shared" si="7"/>
        <v>13508.73999999999</v>
      </c>
      <c r="H28" s="47">
        <f aca="true" t="shared" si="8" ref="H28:H31">F28+G28</f>
        <v>-6127.090000000004</v>
      </c>
    </row>
    <row r="29" spans="1:8" ht="15.75" customHeight="1">
      <c r="A29" s="48" t="s">
        <v>327</v>
      </c>
      <c r="B29" s="28">
        <v>24</v>
      </c>
      <c r="C29" s="49">
        <v>51156.4</v>
      </c>
      <c r="D29" s="49">
        <v>-839.01</v>
      </c>
      <c r="E29" s="50">
        <f t="shared" si="6"/>
        <v>50317.39</v>
      </c>
      <c r="F29" s="49">
        <v>32248.84</v>
      </c>
      <c r="G29" s="49">
        <v>19438.97</v>
      </c>
      <c r="H29" s="50">
        <f t="shared" si="8"/>
        <v>51687.81</v>
      </c>
    </row>
    <row r="30" spans="1:8" s="22" customFormat="1" ht="15.75" customHeight="1">
      <c r="A30" s="48" t="s">
        <v>328</v>
      </c>
      <c r="B30" s="28">
        <v>25</v>
      </c>
      <c r="C30" s="50"/>
      <c r="D30" s="50"/>
      <c r="E30" s="50"/>
      <c r="F30" s="50"/>
      <c r="G30" s="50"/>
      <c r="H30" s="50"/>
    </row>
    <row r="31" spans="1:8" s="22" customFormat="1" ht="15.75" customHeight="1">
      <c r="A31" s="51" t="s">
        <v>329</v>
      </c>
      <c r="B31" s="28">
        <v>26</v>
      </c>
      <c r="C31" s="50">
        <f aca="true" t="shared" si="9" ref="C31:G31">C28+C29+C30</f>
        <v>32248.839999999997</v>
      </c>
      <c r="D31" s="50">
        <f t="shared" si="9"/>
        <v>19438.97</v>
      </c>
      <c r="E31" s="50">
        <f t="shared" si="6"/>
        <v>51687.81</v>
      </c>
      <c r="F31" s="50">
        <f t="shared" si="9"/>
        <v>12613.010000000006</v>
      </c>
      <c r="G31" s="50">
        <f t="shared" si="9"/>
        <v>32947.70999999999</v>
      </c>
      <c r="H31" s="50">
        <f t="shared" si="8"/>
        <v>45560.72</v>
      </c>
    </row>
    <row r="32" ht="14.25"/>
    <row r="33" spans="1:8" s="22" customFormat="1" ht="12">
      <c r="A33" s="17" t="s">
        <v>298</v>
      </c>
      <c r="B33" s="17"/>
      <c r="C33" s="17"/>
      <c r="D33" s="17"/>
      <c r="E33" s="17"/>
      <c r="F33" s="17"/>
      <c r="G33" s="17"/>
      <c r="H33" s="17"/>
    </row>
  </sheetData>
  <sheetProtection/>
  <mergeCells count="10">
    <mergeCell ref="A1:H1"/>
    <mergeCell ref="G2:H2"/>
    <mergeCell ref="A3:C3"/>
    <mergeCell ref="D3:E3"/>
    <mergeCell ref="G3:H3"/>
    <mergeCell ref="C4:E4"/>
    <mergeCell ref="F4:H4"/>
    <mergeCell ref="A33:H33"/>
    <mergeCell ref="A4:A5"/>
    <mergeCell ref="B4:B5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D42" sqref="D42"/>
    </sheetView>
  </sheetViews>
  <sheetFormatPr defaultColWidth="9.00390625" defaultRowHeight="14.25"/>
  <cols>
    <col min="1" max="1" width="54.625" style="0" customWidth="1"/>
    <col min="2" max="2" width="5.875" style="0" customWidth="1"/>
    <col min="3" max="3" width="12.25390625" style="0" customWidth="1"/>
    <col min="4" max="4" width="12.625" style="0" bestFit="1" customWidth="1"/>
    <col min="5" max="5" width="13.375" style="0" customWidth="1"/>
    <col min="6" max="6" width="10.125" style="0" bestFit="1" customWidth="1"/>
  </cols>
  <sheetData>
    <row r="1" spans="1:6" ht="22.5" customHeight="1">
      <c r="A1" s="11" t="s">
        <v>330</v>
      </c>
      <c r="B1" s="11"/>
      <c r="C1" s="11"/>
      <c r="D1" s="12"/>
      <c r="E1" s="13"/>
      <c r="F1" s="13"/>
    </row>
    <row r="2" spans="1:6" s="10" customFormat="1" ht="14.25">
      <c r="A2" s="14"/>
      <c r="B2" s="14"/>
      <c r="C2" s="15"/>
      <c r="D2" s="15"/>
      <c r="E2" s="16"/>
      <c r="F2" s="16"/>
    </row>
    <row r="3" spans="1:4" ht="14.25">
      <c r="A3" s="17" t="s">
        <v>331</v>
      </c>
      <c r="B3" s="17"/>
      <c r="C3" s="17"/>
      <c r="D3" s="18"/>
    </row>
    <row r="4" spans="1:3" ht="14.25">
      <c r="A4" s="19" t="s">
        <v>300</v>
      </c>
      <c r="B4" s="19" t="s">
        <v>243</v>
      </c>
      <c r="C4" s="19" t="s">
        <v>332</v>
      </c>
    </row>
    <row r="5" spans="1:3" ht="14.25">
      <c r="A5" s="20" t="s">
        <v>333</v>
      </c>
      <c r="B5" s="19">
        <v>1</v>
      </c>
      <c r="C5" s="21"/>
    </row>
    <row r="6" spans="1:3" ht="14.25">
      <c r="A6" s="20" t="s">
        <v>334</v>
      </c>
      <c r="B6" s="19">
        <v>2</v>
      </c>
      <c r="C6" s="21">
        <v>158605</v>
      </c>
    </row>
    <row r="7" spans="1:3" ht="14.25">
      <c r="A7" s="20" t="s">
        <v>335</v>
      </c>
      <c r="B7" s="19">
        <v>3</v>
      </c>
      <c r="C7" s="21"/>
    </row>
    <row r="8" spans="1:3" ht="14.25">
      <c r="A8" s="20" t="s">
        <v>336</v>
      </c>
      <c r="B8" s="19">
        <v>4</v>
      </c>
      <c r="C8" s="21"/>
    </row>
    <row r="9" spans="1:3" ht="14.25">
      <c r="A9" s="20" t="s">
        <v>337</v>
      </c>
      <c r="B9" s="19">
        <v>5</v>
      </c>
      <c r="C9" s="21"/>
    </row>
    <row r="10" spans="1:3" ht="14.25">
      <c r="A10" s="20" t="s">
        <v>338</v>
      </c>
      <c r="B10" s="19">
        <v>6</v>
      </c>
      <c r="C10" s="21"/>
    </row>
    <row r="11" spans="1:3" ht="14.25">
      <c r="A11" s="20" t="s">
        <v>339</v>
      </c>
      <c r="B11" s="19">
        <v>7</v>
      </c>
      <c r="C11" s="21"/>
    </row>
    <row r="12" spans="1:3" ht="14.25">
      <c r="A12" s="20" t="s">
        <v>340</v>
      </c>
      <c r="B12" s="19">
        <v>8</v>
      </c>
      <c r="C12" s="21">
        <f>SUM(C6:C11)</f>
        <v>158605</v>
      </c>
    </row>
    <row r="13" spans="1:3" ht="14.25">
      <c r="A13" s="20" t="s">
        <v>341</v>
      </c>
      <c r="B13" s="19">
        <v>9</v>
      </c>
      <c r="C13" s="21">
        <v>106371.76</v>
      </c>
    </row>
    <row r="14" spans="1:3" ht="14.25">
      <c r="A14" s="20" t="s">
        <v>342</v>
      </c>
      <c r="B14" s="19">
        <v>10</v>
      </c>
      <c r="C14" s="21">
        <v>2979.81</v>
      </c>
    </row>
    <row r="15" spans="1:3" ht="14.25">
      <c r="A15" s="20" t="s">
        <v>343</v>
      </c>
      <c r="B15" s="19">
        <v>11</v>
      </c>
      <c r="C15" s="21"/>
    </row>
    <row r="16" spans="1:3" ht="14.25">
      <c r="A16" s="20" t="s">
        <v>344</v>
      </c>
      <c r="B16" s="19">
        <v>12</v>
      </c>
      <c r="C16" s="21">
        <v>55090</v>
      </c>
    </row>
    <row r="17" spans="1:3" ht="14.25">
      <c r="A17" s="20" t="s">
        <v>345</v>
      </c>
      <c r="B17" s="19">
        <v>13</v>
      </c>
      <c r="C17" s="21">
        <f>SUM(C13:C16)</f>
        <v>164441.57</v>
      </c>
    </row>
    <row r="18" spans="1:3" ht="14.25">
      <c r="A18" s="19" t="s">
        <v>346</v>
      </c>
      <c r="B18" s="19">
        <v>14</v>
      </c>
      <c r="C18" s="21">
        <f>C12-C17</f>
        <v>-5836.570000000007</v>
      </c>
    </row>
    <row r="19" spans="1:3" ht="14.25">
      <c r="A19" s="20" t="s">
        <v>347</v>
      </c>
      <c r="B19" s="19">
        <v>15</v>
      </c>
      <c r="C19" s="21"/>
    </row>
    <row r="20" spans="1:3" ht="14.25">
      <c r="A20" s="20" t="s">
        <v>348</v>
      </c>
      <c r="B20" s="19">
        <v>16</v>
      </c>
      <c r="C20" s="21"/>
    </row>
    <row r="21" spans="1:3" ht="14.25">
      <c r="A21" s="20" t="s">
        <v>349</v>
      </c>
      <c r="B21" s="19">
        <v>17</v>
      </c>
      <c r="C21" s="21"/>
    </row>
    <row r="22" spans="1:3" ht="14.25">
      <c r="A22" s="20" t="s">
        <v>350</v>
      </c>
      <c r="B22" s="19">
        <v>18</v>
      </c>
      <c r="C22" s="21"/>
    </row>
    <row r="23" spans="1:3" ht="14.25">
      <c r="A23" s="20" t="s">
        <v>351</v>
      </c>
      <c r="B23" s="19">
        <v>19</v>
      </c>
      <c r="C23" s="21"/>
    </row>
    <row r="24" spans="1:3" ht="14.25">
      <c r="A24" s="20" t="s">
        <v>340</v>
      </c>
      <c r="B24" s="19">
        <v>20</v>
      </c>
      <c r="C24" s="21"/>
    </row>
    <row r="25" spans="1:3" ht="14.25">
      <c r="A25" s="20" t="s">
        <v>352</v>
      </c>
      <c r="B25" s="19">
        <v>21</v>
      </c>
      <c r="C25" s="21"/>
    </row>
    <row r="26" spans="1:3" ht="14.25">
      <c r="A26" s="20" t="s">
        <v>353</v>
      </c>
      <c r="B26" s="19">
        <v>22</v>
      </c>
      <c r="C26" s="21"/>
    </row>
    <row r="27" spans="1:3" ht="14.25">
      <c r="A27" s="20" t="s">
        <v>354</v>
      </c>
      <c r="B27" s="19">
        <v>23</v>
      </c>
      <c r="C27" s="21"/>
    </row>
    <row r="28" spans="1:3" ht="14.25">
      <c r="A28" s="20" t="s">
        <v>345</v>
      </c>
      <c r="B28" s="19">
        <v>24</v>
      </c>
      <c r="C28" s="21"/>
    </row>
    <row r="29" spans="1:3" ht="14.25">
      <c r="A29" s="19" t="s">
        <v>355</v>
      </c>
      <c r="B29" s="19">
        <v>25</v>
      </c>
      <c r="C29" s="21"/>
    </row>
    <row r="30" spans="1:3" ht="14.25">
      <c r="A30" s="20" t="s">
        <v>356</v>
      </c>
      <c r="B30" s="19">
        <v>26</v>
      </c>
      <c r="C30" s="21"/>
    </row>
    <row r="31" spans="1:3" ht="14.25">
      <c r="A31" s="20" t="s">
        <v>357</v>
      </c>
      <c r="B31" s="19">
        <v>27</v>
      </c>
      <c r="C31" s="21"/>
    </row>
    <row r="32" spans="1:3" ht="14.25">
      <c r="A32" s="20" t="s">
        <v>358</v>
      </c>
      <c r="B32" s="19">
        <v>28</v>
      </c>
      <c r="C32" s="21">
        <v>109.48</v>
      </c>
    </row>
    <row r="33" spans="1:3" ht="14.25">
      <c r="A33" s="20" t="s">
        <v>340</v>
      </c>
      <c r="B33" s="19">
        <v>29</v>
      </c>
      <c r="C33" s="21">
        <f>SUM(C31:C32)</f>
        <v>109.48</v>
      </c>
    </row>
    <row r="34" spans="1:3" ht="14.25">
      <c r="A34" s="20" t="s">
        <v>359</v>
      </c>
      <c r="B34" s="19">
        <v>30</v>
      </c>
      <c r="C34" s="21"/>
    </row>
    <row r="35" spans="1:3" ht="14.25">
      <c r="A35" s="20" t="s">
        <v>360</v>
      </c>
      <c r="B35" s="19">
        <v>31</v>
      </c>
      <c r="C35" s="21"/>
    </row>
    <row r="36" spans="1:3" ht="14.25">
      <c r="A36" s="20" t="s">
        <v>361</v>
      </c>
      <c r="B36" s="19">
        <v>32</v>
      </c>
      <c r="C36" s="21">
        <v>400</v>
      </c>
    </row>
    <row r="37" spans="1:3" ht="14.25">
      <c r="A37" s="20" t="s">
        <v>345</v>
      </c>
      <c r="B37" s="19">
        <v>33</v>
      </c>
      <c r="C37" s="21">
        <f>SUM(C34:C36)</f>
        <v>400</v>
      </c>
    </row>
    <row r="38" spans="1:3" ht="14.25">
      <c r="A38" s="19" t="s">
        <v>362</v>
      </c>
      <c r="B38" s="19">
        <v>34</v>
      </c>
      <c r="C38" s="21">
        <f>C33-C37</f>
        <v>-290.52</v>
      </c>
    </row>
    <row r="39" spans="1:3" ht="14.25">
      <c r="A39" s="20" t="s">
        <v>363</v>
      </c>
      <c r="B39" s="19">
        <v>35</v>
      </c>
      <c r="C39" s="21"/>
    </row>
    <row r="40" spans="1:3" ht="14.25">
      <c r="A40" s="20" t="s">
        <v>364</v>
      </c>
      <c r="B40" s="19">
        <v>36</v>
      </c>
      <c r="C40" s="21">
        <f>C18+C29+C38+C39</f>
        <v>-6127.090000000007</v>
      </c>
    </row>
    <row r="41" spans="1:8" ht="14.25">
      <c r="A41" s="17" t="s">
        <v>298</v>
      </c>
      <c r="B41" s="17"/>
      <c r="C41" s="17"/>
      <c r="D41" s="17"/>
      <c r="E41" s="17"/>
      <c r="F41" s="17"/>
      <c r="G41" s="17"/>
      <c r="H41" s="17"/>
    </row>
  </sheetData>
  <sheetProtection/>
  <mergeCells count="4">
    <mergeCell ref="A1:C1"/>
    <mergeCell ref="E1:F1"/>
    <mergeCell ref="A3:C3"/>
    <mergeCell ref="A41:H41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G29" sqref="G29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365</v>
      </c>
    </row>
    <row r="3" spans="1:6" ht="21.75" customHeight="1">
      <c r="A3" s="4" t="s">
        <v>366</v>
      </c>
      <c r="B3" s="4"/>
      <c r="C3" s="4"/>
      <c r="D3" s="4"/>
      <c r="E3" s="4"/>
      <c r="F3" s="4"/>
    </row>
    <row r="4" ht="18.75" customHeight="1">
      <c r="A4" s="5" t="s">
        <v>367</v>
      </c>
    </row>
    <row r="5" ht="14.25">
      <c r="A5" s="6" t="s">
        <v>368</v>
      </c>
    </row>
    <row r="6" ht="14.25">
      <c r="A6" s="6" t="s">
        <v>369</v>
      </c>
    </row>
    <row r="7" spans="1:6" ht="14.25">
      <c r="A7" s="7" t="s">
        <v>370</v>
      </c>
      <c r="B7" s="8"/>
      <c r="C7" s="8"/>
      <c r="D7" s="8"/>
      <c r="F7" s="8"/>
    </row>
    <row r="8" spans="1:6" ht="14.25">
      <c r="A8" s="7"/>
      <c r="B8" s="8"/>
      <c r="C8" s="8"/>
      <c r="D8" s="8"/>
      <c r="F8" s="8"/>
    </row>
    <row r="9" ht="14.25">
      <c r="A9" s="9" t="s">
        <v>371</v>
      </c>
    </row>
    <row r="10" ht="14.25">
      <c r="A10" t="s">
        <v>372</v>
      </c>
    </row>
    <row r="11" ht="14.25">
      <c r="A11" t="s">
        <v>373</v>
      </c>
    </row>
    <row r="12" ht="14.25">
      <c r="A12" t="s">
        <v>374</v>
      </c>
    </row>
    <row r="13" ht="14.25">
      <c r="A13" s="1"/>
    </row>
    <row r="14" ht="14.25">
      <c r="A14" t="s">
        <v>375</v>
      </c>
    </row>
    <row r="15" ht="14.25">
      <c r="A15" t="s">
        <v>376</v>
      </c>
    </row>
    <row r="16" ht="14.25">
      <c r="A16" t="s">
        <v>377</v>
      </c>
    </row>
    <row r="17" ht="14.25">
      <c r="A17" t="s">
        <v>378</v>
      </c>
    </row>
    <row r="18" ht="14.25">
      <c r="A18" t="s">
        <v>379</v>
      </c>
    </row>
    <row r="19" ht="14.25">
      <c r="A19" t="s">
        <v>380</v>
      </c>
    </row>
    <row r="21" ht="14.25">
      <c r="A21" s="9" t="s">
        <v>381</v>
      </c>
    </row>
    <row r="22" ht="14.25">
      <c r="A22" t="s">
        <v>382</v>
      </c>
    </row>
    <row r="23" ht="14.25">
      <c r="A23" t="s">
        <v>383</v>
      </c>
    </row>
    <row r="24" ht="14.25">
      <c r="A24" t="s">
        <v>384</v>
      </c>
    </row>
    <row r="26" spans="1:4" s="1" customFormat="1" ht="14.25">
      <c r="A26" s="1" t="s">
        <v>385</v>
      </c>
      <c r="B26" s="2"/>
      <c r="C26" s="2"/>
      <c r="D26" s="2"/>
    </row>
    <row r="27" s="2" customFormat="1" ht="14.25">
      <c r="A27" s="1" t="s">
        <v>386</v>
      </c>
    </row>
  </sheetData>
  <sheetProtection/>
  <mergeCells count="1">
    <mergeCell ref="A3:F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2014-12-31T03:08:00Z</dcterms:created>
  <dcterms:modified xsi:type="dcterms:W3CDTF">2015-01-02T02:46:34Z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